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45" firstSheet="2" activeTab="5"/>
  </bookViews>
  <sheets>
    <sheet name="記載要領" sheetId="1" r:id="rId1"/>
    <sheet name="★要求表★" sheetId="2" r:id="rId2"/>
    <sheet name="補助金の算出一覧" sheetId="3" r:id="rId3"/>
    <sheet name="１_事務費" sheetId="4" r:id="rId4"/>
    <sheet name="２_儀礼費" sheetId="5" r:id="rId5"/>
    <sheet name="３_研修費" sheetId="6" r:id="rId6"/>
    <sheet name="４_滞在費等" sheetId="7" r:id="rId7"/>
    <sheet name="５_交流費" sheetId="8" r:id="rId8"/>
    <sheet name="６_その他" sheetId="9" r:id="rId9"/>
  </sheets>
  <definedNames>
    <definedName name="_xlnm.Print_Area" localSheetId="1">'★要求表★'!$A$1:$J$39</definedName>
    <definedName name="_xlnm.Print_Area" localSheetId="3">'１_事務費'!$A$6:$G$51</definedName>
    <definedName name="_xlnm.Print_Area" localSheetId="4">'２_儀礼費'!$A$6:$G$51</definedName>
    <definedName name="_xlnm.Print_Area" localSheetId="5">'３_研修費'!$A$6:$G$51</definedName>
    <definedName name="_xlnm.Print_Area" localSheetId="6">'４_滞在費等'!$A$11:$I$56</definedName>
    <definedName name="_xlnm.Print_Area" localSheetId="7">'５_交流費'!$A$7:$G$52</definedName>
    <definedName name="_xlnm.Print_Area" localSheetId="8">'６_その他'!$A$5:$G$50</definedName>
    <definedName name="_xlnm.Print_Area" localSheetId="2">'補助金の算出一覧'!$A$1:$G$33</definedName>
  </definedNames>
  <calcPr fullCalcOnLoad="1"/>
</workbook>
</file>

<file path=xl/comments3.xml><?xml version="1.0" encoding="utf-8"?>
<comments xmlns="http://schemas.openxmlformats.org/spreadsheetml/2006/main">
  <authors>
    <author>NYKK</author>
  </authors>
  <commentList>
    <comment ref="E11" authorId="0">
      <text>
        <r>
          <rPr>
            <b/>
            <sz val="9"/>
            <rFont val="ＭＳ Ｐゴシック"/>
            <family val="3"/>
          </rPr>
          <t>補助対象外の随行や南砺市外から参加した児童生徒など</t>
        </r>
        <r>
          <rPr>
            <sz val="9"/>
            <rFont val="ＭＳ Ｐゴシック"/>
            <family val="3"/>
          </rPr>
          <t xml:space="preserve">
</t>
        </r>
      </text>
    </comment>
    <comment ref="H19" authorId="0">
      <text>
        <r>
          <rPr>
            <sz val="9"/>
            <rFont val="ＭＳ Ｐゴシック"/>
            <family val="3"/>
          </rPr>
          <t xml:space="preserve">作業用データあり
</t>
        </r>
      </text>
    </comment>
    <comment ref="I19" authorId="0">
      <text>
        <r>
          <rPr>
            <b/>
            <sz val="9"/>
            <rFont val="ＭＳ Ｐゴシック"/>
            <family val="3"/>
          </rPr>
          <t>作業用データあり</t>
        </r>
        <r>
          <rPr>
            <sz val="9"/>
            <rFont val="ＭＳ Ｐゴシック"/>
            <family val="3"/>
          </rPr>
          <t xml:space="preserve">
</t>
        </r>
      </text>
    </comment>
    <comment ref="E29" authorId="0">
      <text>
        <r>
          <rPr>
            <b/>
            <sz val="9"/>
            <rFont val="ＭＳ Ｐゴシック"/>
            <family val="3"/>
          </rPr>
          <t>作業用データあり</t>
        </r>
        <r>
          <rPr>
            <sz val="9"/>
            <rFont val="ＭＳ Ｐゴシック"/>
            <family val="3"/>
          </rPr>
          <t xml:space="preserve">
</t>
        </r>
      </text>
    </comment>
    <comment ref="F29" authorId="0">
      <text>
        <r>
          <rPr>
            <b/>
            <sz val="9"/>
            <rFont val="ＭＳ Ｐゴシック"/>
            <family val="3"/>
          </rPr>
          <t>作業用データあり</t>
        </r>
        <r>
          <rPr>
            <sz val="9"/>
            <rFont val="ＭＳ Ｐゴシック"/>
            <family val="3"/>
          </rPr>
          <t xml:space="preserve">
</t>
        </r>
      </text>
    </comment>
  </commentList>
</comments>
</file>

<file path=xl/comments4.xml><?xml version="1.0" encoding="utf-8"?>
<comments xmlns="http://schemas.openxmlformats.org/spreadsheetml/2006/main">
  <authors>
    <author>NYKK</author>
  </authors>
  <commentList>
    <comment ref="G6" authorId="0">
      <text>
        <r>
          <rPr>
            <b/>
            <sz val="9"/>
            <rFont val="ＭＳ Ｐゴシック"/>
            <family val="3"/>
          </rPr>
          <t>決算時に領収書等のコピーを添付し、その番号を記載する。</t>
        </r>
      </text>
    </comment>
  </commentList>
</comments>
</file>

<file path=xl/comments5.xml><?xml version="1.0" encoding="utf-8"?>
<comments xmlns="http://schemas.openxmlformats.org/spreadsheetml/2006/main">
  <authors>
    <author>NYKK</author>
  </authors>
  <commentList>
    <comment ref="G6" authorId="0">
      <text>
        <r>
          <rPr>
            <b/>
            <sz val="9"/>
            <rFont val="ＭＳ Ｐゴシック"/>
            <family val="3"/>
          </rPr>
          <t>決算時に領収書等のコピーを添付し、その番号を記載する。</t>
        </r>
      </text>
    </comment>
    <comment ref="E10" authorId="0">
      <text>
        <r>
          <rPr>
            <b/>
            <sz val="9"/>
            <rFont val="ＭＳ Ｐゴシック"/>
            <family val="3"/>
          </rPr>
          <t>限度額
　小学生　　三千円
　中学生　　三万円
　一般　　　五万円</t>
        </r>
      </text>
    </comment>
  </commentList>
</comments>
</file>

<file path=xl/comments6.xml><?xml version="1.0" encoding="utf-8"?>
<comments xmlns="http://schemas.openxmlformats.org/spreadsheetml/2006/main">
  <authors>
    <author>NYKK</author>
  </authors>
  <commentList>
    <comment ref="G6" authorId="0">
      <text>
        <r>
          <rPr>
            <b/>
            <sz val="9"/>
            <rFont val="ＭＳ Ｐゴシック"/>
            <family val="3"/>
          </rPr>
          <t>決算時に領収書等のコピーを添付し、その番号を記載する。</t>
        </r>
      </text>
    </comment>
  </commentList>
</comments>
</file>

<file path=xl/comments7.xml><?xml version="1.0" encoding="utf-8"?>
<comments xmlns="http://schemas.openxmlformats.org/spreadsheetml/2006/main">
  <authors>
    <author>NYKK</author>
  </authors>
  <commentList>
    <comment ref="I11" authorId="0">
      <text>
        <r>
          <rPr>
            <b/>
            <sz val="9"/>
            <rFont val="ＭＳ Ｐゴシック"/>
            <family val="3"/>
          </rPr>
          <t>決算時に領収書等のコピーを添付し、その番号を記載する。</t>
        </r>
      </text>
    </comment>
  </commentList>
</comments>
</file>

<file path=xl/comments8.xml><?xml version="1.0" encoding="utf-8"?>
<comments xmlns="http://schemas.openxmlformats.org/spreadsheetml/2006/main">
  <authors>
    <author>NYKK</author>
  </authors>
  <commentList>
    <comment ref="G7" authorId="0">
      <text>
        <r>
          <rPr>
            <b/>
            <sz val="9"/>
            <rFont val="ＭＳ Ｐゴシック"/>
            <family val="3"/>
          </rPr>
          <t>決算時に領収書等のコピーを添付し、その番号を記載する。</t>
        </r>
      </text>
    </comment>
  </commentList>
</comments>
</file>

<file path=xl/comments9.xml><?xml version="1.0" encoding="utf-8"?>
<comments xmlns="http://schemas.openxmlformats.org/spreadsheetml/2006/main">
  <authors>
    <author>NYKK</author>
  </authors>
  <commentList>
    <comment ref="G5" authorId="0">
      <text>
        <r>
          <rPr>
            <b/>
            <sz val="9"/>
            <rFont val="ＭＳ Ｐゴシック"/>
            <family val="3"/>
          </rPr>
          <t>決算時に領収書等のコピーを添付し、その番号を記載する。</t>
        </r>
      </text>
    </comment>
  </commentList>
</comments>
</file>

<file path=xl/sharedStrings.xml><?xml version="1.0" encoding="utf-8"?>
<sst xmlns="http://schemas.openxmlformats.org/spreadsheetml/2006/main" count="506" uniqueCount="186">
  <si>
    <t>(様式１）</t>
  </si>
  <si>
    <t>事業名</t>
  </si>
  <si>
    <t>地域</t>
  </si>
  <si>
    <t>補助金交付団体</t>
  </si>
  <si>
    <t>事業の概要</t>
  </si>
  <si>
    <t>実施時期</t>
  </si>
  <si>
    <t>参加人員</t>
  </si>
  <si>
    <t>①事務費</t>
  </si>
  <si>
    <t>②儀礼費　</t>
  </si>
  <si>
    <t>③研修費　</t>
  </si>
  <si>
    <t>負担金</t>
  </si>
  <si>
    <t>⑤交流費</t>
  </si>
  <si>
    <t>⑥その他</t>
  </si>
  <si>
    <t>収入計</t>
  </si>
  <si>
    <t>支出計</t>
  </si>
  <si>
    <t>及び補助金要望額</t>
  </si>
  <si>
    <t>円</t>
  </si>
  <si>
    <t>その他特記事項</t>
  </si>
  <si>
    <t>補助要綱、補助基準に合わない場合等、要望事項を記入してください。</t>
  </si>
  <si>
    <t>過去の実績(見込)</t>
  </si>
  <si>
    <t>に入力してください。</t>
  </si>
  <si>
    <t>●収入の部</t>
  </si>
  <si>
    <t>人数</t>
  </si>
  <si>
    <t>合計</t>
  </si>
  <si>
    <t>□支出の部</t>
  </si>
  <si>
    <t>区分番号</t>
  </si>
  <si>
    <t>区分</t>
  </si>
  <si>
    <t>予算額（実績額）</t>
  </si>
  <si>
    <t>補助対象経費</t>
  </si>
  <si>
    <t>補助対象外経費</t>
  </si>
  <si>
    <t>支出書類グループ番号</t>
  </si>
  <si>
    <t>事務費</t>
  </si>
  <si>
    <t>儀礼費</t>
  </si>
  <si>
    <t>研修費</t>
  </si>
  <si>
    <t>交流費</t>
  </si>
  <si>
    <t>その他</t>
  </si>
  <si>
    <t>☆補助金の計算</t>
  </si>
  <si>
    <t>項目</t>
  </si>
  <si>
    <t>品目</t>
  </si>
  <si>
    <t>支出額</t>
  </si>
  <si>
    <t>補助対象</t>
  </si>
  <si>
    <t>補助対象外</t>
  </si>
  <si>
    <t>支出証拠書類番号</t>
  </si>
  <si>
    <t>手数料</t>
  </si>
  <si>
    <t>振込み手数料</t>
  </si>
  <si>
    <t>通信費</t>
  </si>
  <si>
    <t>印刷製本費</t>
  </si>
  <si>
    <t>消耗品</t>
  </si>
  <si>
    <t>土産費</t>
  </si>
  <si>
    <t>通信運搬費</t>
  </si>
  <si>
    <t>謝礼</t>
  </si>
  <si>
    <t>会場使用料</t>
  </si>
  <si>
    <t>ファイル</t>
  </si>
  <si>
    <t>電話代</t>
  </si>
  <si>
    <t>案内通知はがき代</t>
  </si>
  <si>
    <t>事前研修会場使用料</t>
  </si>
  <si>
    <t>筆記用具</t>
  </si>
  <si>
    <t>郵便切手代</t>
  </si>
  <si>
    <t>ステージハンガー作成代</t>
  </si>
  <si>
    <t>パーティー会場借り上げ代</t>
  </si>
  <si>
    <t>会場装飾費用一式</t>
  </si>
  <si>
    <t>飲食費</t>
  </si>
  <si>
    <t>名</t>
  </si>
  <si>
    <t>（補助金ベース）</t>
  </si>
  <si>
    <t>①</t>
  </si>
  <si>
    <t>②</t>
  </si>
  <si>
    <t>補助対象経費</t>
  </si>
  <si>
    <t>収入および支出</t>
  </si>
  <si>
    <t>全体事業費</t>
  </si>
  <si>
    <t>円</t>
  </si>
  <si>
    <t>実施単価</t>
  </si>
  <si>
    <t>補助対象単価</t>
  </si>
  <si>
    <t>補助金要望額</t>
  </si>
  <si>
    <t>③</t>
  </si>
  <si>
    <t>④</t>
  </si>
  <si>
    <t>【記載要領】</t>
  </si>
  <si>
    <t>（総事業費ベース）</t>
  </si>
  <si>
    <t>実行委員会</t>
  </si>
  <si>
    <t>協会補助金</t>
  </si>
  <si>
    <t>（入力例）</t>
  </si>
  <si>
    <t>○○市小学生受入れ事業</t>
  </si>
  <si>
    <t>△△県○○市</t>
  </si>
  <si>
    <t>お土産</t>
  </si>
  <si>
    <t>地元芸能の練習会</t>
  </si>
  <si>
    <t>小道具作成費</t>
  </si>
  <si>
    <t>材料費</t>
  </si>
  <si>
    <t>練習会時飲み物</t>
  </si>
  <si>
    <t>ジュース</t>
  </si>
  <si>
    <t>滞在費等</t>
  </si>
  <si>
    <t>案内文書等印刷費</t>
  </si>
  <si>
    <t>講師謝礼（図書券@5000*2)</t>
  </si>
  <si>
    <t>小中学生事業の場合</t>
  </si>
  <si>
    <t>一般交流事業の場合</t>
  </si>
  <si>
    <t xml:space="preserve"> 受入</t>
  </si>
  <si>
    <t>補助対象合計</t>
  </si>
  <si>
    <t>※事業の費用を算出する場合に、訪問側の負担金も含める場合は、それぞれの金額も記入してください。</t>
  </si>
  <si>
    <t>訪問側
参加者負担金(生徒)</t>
  </si>
  <si>
    <t>訪問側
参加者負担金(大人)</t>
  </si>
  <si>
    <t>受入側
参加者負担金（生徒）</t>
  </si>
  <si>
    <t>受入側
参加者負担金（大人）</t>
  </si>
  <si>
    <t>受入側
参加者（補助対象外）</t>
  </si>
  <si>
    <t>合計</t>
  </si>
  <si>
    <t>・・・（A）</t>
  </si>
  <si>
    <t>=(A)</t>
  </si>
  <si>
    <t>=(A)/2</t>
  </si>
  <si>
    <t>全額</t>
  </si>
  <si>
    <t>渡航費</t>
  </si>
  <si>
    <t>補助対象</t>
  </si>
  <si>
    <t>補助対象外</t>
  </si>
  <si>
    <t>事業区分</t>
  </si>
  <si>
    <t>中学生の交流</t>
  </si>
  <si>
    <t>小学生の交流</t>
  </si>
  <si>
    <t>一般の交流</t>
  </si>
  <si>
    <t>その他</t>
  </si>
  <si>
    <t>補助金合計</t>
  </si>
  <si>
    <t>④滞在費</t>
  </si>
  <si>
    <t>滞在費</t>
  </si>
  <si>
    <t>受入</t>
  </si>
  <si>
    <t>訪問側</t>
  </si>
  <si>
    <t>児童・生徒</t>
  </si>
  <si>
    <t>随行</t>
  </si>
  <si>
    <t>南砺市児童・生徒</t>
  </si>
  <si>
    <t>南砺市大人など</t>
  </si>
  <si>
    <t>訪問側参加者</t>
  </si>
  <si>
    <t>負担金</t>
  </si>
  <si>
    <t>訪問者随行</t>
  </si>
  <si>
    <t>受入参加者</t>
  </si>
  <si>
    <t>受入大人など</t>
  </si>
  <si>
    <t>差引</t>
  </si>
  <si>
    <t>小計</t>
  </si>
  <si>
    <t>南砺市小計</t>
  </si>
  <si>
    <t>合計</t>
  </si>
  <si>
    <t>補助金算出の基本情報になります。</t>
  </si>
  <si>
    <t>○○交流協会</t>
  </si>
  <si>
    <t>△△△実行委員会</t>
  </si>
  <si>
    <t xml:space="preserve">①友好都市の△△県○○市から小学生を受け入れ、南砺市民との交流会やホームステイ等を通じてお互いに友好を深め、相互理解と健康な身体と精神を養うことを目的として実施するもの。
</t>
  </si>
  <si>
    <t>≪事務費≫</t>
  </si>
  <si>
    <t>打合せに係る費用（実行委員会開催の会場や資料印刷、通信費）</t>
  </si>
  <si>
    <t>その他事務に係る費用</t>
  </si>
  <si>
    <t>≪儀礼費≫</t>
  </si>
  <si>
    <t>お土産に係る費用</t>
  </si>
  <si>
    <t>補助対象額にそれぞれ上限あり。</t>
  </si>
  <si>
    <t>小学生交流：3,000円。中学生交流：30,000円。高校生・一般交流：100,000円。</t>
  </si>
  <si>
    <t>相手先との連絡に係る資料・通信費など。</t>
  </si>
  <si>
    <t>≪研修費≫</t>
  </si>
  <si>
    <t>事前・事後の研修会や説明会等の費用。</t>
  </si>
  <si>
    <t>会場使用や資料コピー、講師謝礼など。</t>
  </si>
  <si>
    <t>≪渡航費等≫</t>
  </si>
  <si>
    <t>なお、滞在費の補助対象の目安については、南砺市職員の出張の規程に準じる。</t>
  </si>
  <si>
    <t>9,800円/１泊。800円/1食。など</t>
  </si>
  <si>
    <t>ホストファミリー謝礼：3泊以上　3,000円/1人。1～2泊は、1,000円/1泊程度とする。</t>
  </si>
  <si>
    <t>相互の取り決めで、市内滞在時の費用について、受入側で対応する場合、その経費。</t>
  </si>
  <si>
    <t>滞在費。ホームステイの謝礼など。</t>
  </si>
  <si>
    <t>観光（入場料、使用料など）</t>
  </si>
  <si>
    <t>一人当</t>
  </si>
  <si>
    <t>≪交流費≫</t>
  </si>
  <si>
    <t>会場使用料や装飾費、飲食費（アルコールは対象外、高校・一般交流の飲食費は対象外）など。</t>
  </si>
  <si>
    <t>受入れた児童・生徒が南砺市側の児童・生徒とともに行う交流活動に係る費用。</t>
  </si>
  <si>
    <t>交流会に係る費用。（１事業につき、１回まで補助対象とする。）</t>
  </si>
  <si>
    <t>≪その他≫</t>
  </si>
  <si>
    <t>報告書製作に係る費用（上限10万円。製作部数は、100部程度で）</t>
  </si>
  <si>
    <t>一般交流においては、基本的に対象外。</t>
  </si>
  <si>
    <t>←差引が大きい場合は、参加者負担を減らすことなど、検討してください。</t>
  </si>
  <si>
    <t>←自動計算で、1,000円未満切捨てています。</t>
  </si>
  <si>
    <t>事務費</t>
  </si>
  <si>
    <t>一般交流においても補助対象とする。</t>
  </si>
  <si>
    <t>宿泊先に、受入側の児童・生徒も宿泊する場合、その随行も含めて、補助要綱の派遣事業に沿って算出。</t>
  </si>
  <si>
    <t>児童・生徒の自己負担　2/3、随行者3/3とし対象とする人数は、3名。（南砺からの参加児童数に応じて加算）</t>
  </si>
  <si>
    <t>その他</t>
  </si>
  <si>
    <t>交流費</t>
  </si>
  <si>
    <t>研修費</t>
  </si>
  <si>
    <t>儀礼費</t>
  </si>
  <si>
    <t>⑤</t>
  </si>
  <si>
    <t>明細書のシートに、それぞれ項目と金額を記入してください。</t>
  </si>
  <si>
    <t>報告書</t>
  </si>
  <si>
    <t>↓</t>
  </si>
  <si>
    <r>
      <t>本様式を記入される前に、</t>
    </r>
    <r>
      <rPr>
        <b/>
        <sz val="14"/>
        <color indexed="10"/>
        <rFont val="ＭＳ Ｐゴシック"/>
        <family val="3"/>
      </rPr>
      <t>補助金交付要綱</t>
    </r>
    <r>
      <rPr>
        <sz val="14"/>
        <rFont val="ＭＳ Ｐゴシック"/>
        <family val="3"/>
      </rPr>
      <t>をご確認ください。</t>
    </r>
  </si>
  <si>
    <r>
      <t>シート</t>
    </r>
    <r>
      <rPr>
        <b/>
        <sz val="14"/>
        <color indexed="10"/>
        <rFont val="ＭＳ Ｐゴシック"/>
        <family val="3"/>
      </rPr>
      <t>『要求表』</t>
    </r>
    <r>
      <rPr>
        <sz val="14"/>
        <rFont val="ＭＳ Ｐゴシック"/>
        <family val="3"/>
      </rPr>
      <t>の黄色の部分を選択・記入してください。</t>
    </r>
  </si>
  <si>
    <r>
      <t>シート</t>
    </r>
    <r>
      <rPr>
        <b/>
        <sz val="14"/>
        <color indexed="10"/>
        <rFont val="ＭＳ Ｐゴシック"/>
        <family val="3"/>
      </rPr>
      <t>『補助金の算出一覧』</t>
    </r>
    <r>
      <rPr>
        <sz val="14"/>
        <rFont val="ＭＳ Ｐゴシック"/>
        <family val="3"/>
      </rPr>
      <t>の黄色の部分を記入してください。</t>
    </r>
  </si>
  <si>
    <r>
      <rPr>
        <b/>
        <sz val="14"/>
        <color indexed="10"/>
        <rFont val="ＭＳ Ｐゴシック"/>
        <family val="3"/>
      </rPr>
      <t>予算要求時は、指定の日</t>
    </r>
    <r>
      <rPr>
        <sz val="14"/>
        <rFont val="ＭＳ Ｐゴシック"/>
        <family val="3"/>
      </rPr>
      <t>までに、</t>
    </r>
    <r>
      <rPr>
        <b/>
        <sz val="14"/>
        <color indexed="10"/>
        <rFont val="ＭＳ Ｐゴシック"/>
        <family val="3"/>
      </rPr>
      <t>補助金申請時は、事業の前</t>
    </r>
    <r>
      <rPr>
        <sz val="14"/>
        <rFont val="ＭＳ Ｐゴシック"/>
        <family val="3"/>
      </rPr>
      <t>に、</t>
    </r>
    <r>
      <rPr>
        <b/>
        <sz val="14"/>
        <color indexed="10"/>
        <rFont val="ＭＳ Ｐゴシック"/>
        <family val="3"/>
      </rPr>
      <t>報告書は事業終了後、決算が終わり次第速やかに</t>
    </r>
    <r>
      <rPr>
        <sz val="14"/>
        <rFont val="ＭＳ Ｐゴシック"/>
        <family val="3"/>
      </rPr>
      <t>提出願います。</t>
    </r>
  </si>
  <si>
    <t>事業区分</t>
  </si>
  <si>
    <t>平成27年度交流事業予算要求表（受入）</t>
  </si>
  <si>
    <t>　平成２７年８月上旬　３泊４日</t>
  </si>
  <si>
    <t>■１０月３１日（金)までに、友好交流協会へ提出願います。（Eﾒｰﾙ可）</t>
  </si>
  <si>
    <t>平成＊＊年＊月＊日～＊月＊日　招聘小学生＊＊名、随行＊名　計＊＊名</t>
  </si>
  <si>
    <t>総事業費　＊＊＊＊＊円　　うち補助金　＊＊＊＊＊円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</si>
</sst>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quot;#,##0"/>
    <numFmt numFmtId="177" formatCode="#,##0;&quot;△ &quot;#,##0"/>
    <numFmt numFmtId="178" formatCode="#,##0;[Red]#,##0"/>
    <numFmt numFmtId="179" formatCode="\(@\)"/>
  </numFmts>
  <fonts count="50">
    <font>
      <sz val="11"/>
      <name val="ＭＳ Ｐ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b/>
      <sz val="16"/>
      <color indexed="10"/>
      <name val="ＭＳ Ｐゴシック"/>
      <family val="3"/>
    </font>
    <font>
      <sz val="10"/>
      <name val="ＭＳ Ｐゴシック"/>
      <family val="3"/>
    </font>
    <font>
      <sz val="10"/>
      <name val="ＭＳ ゴシック"/>
      <family val="3"/>
    </font>
    <font>
      <b/>
      <sz val="10"/>
      <name val="ＭＳ Ｐゴシック"/>
      <family val="3"/>
    </font>
    <font>
      <b/>
      <sz val="11"/>
      <name val="ＭＳ Ｐゴシック"/>
      <family val="3"/>
    </font>
    <font>
      <sz val="6"/>
      <name val="ＭＳ Ｐゴシック"/>
      <family val="3"/>
    </font>
    <font>
      <b/>
      <sz val="9"/>
      <name val="ＭＳ Ｐゴシック"/>
      <family val="3"/>
    </font>
    <font>
      <sz val="18"/>
      <name val="ＭＳ Ｐゴシック"/>
      <family val="3"/>
    </font>
    <font>
      <sz val="22"/>
      <name val="ＭＳ Ｐゴシック"/>
      <family val="3"/>
    </font>
    <font>
      <b/>
      <sz val="18"/>
      <name val="ＭＳ Ｐゴシック"/>
      <family val="3"/>
    </font>
    <font>
      <sz val="9"/>
      <name val="ＭＳ Ｐゴシック"/>
      <family val="3"/>
    </font>
    <font>
      <sz val="14"/>
      <name val="ＭＳ Ｐゴシック"/>
      <family val="3"/>
    </font>
    <font>
      <sz val="8"/>
      <name val="ＭＳ Ｐゴシック"/>
      <family val="3"/>
    </font>
    <font>
      <b/>
      <sz val="14"/>
      <color indexed="10"/>
      <name val="ＭＳ Ｐゴシック"/>
      <family val="3"/>
    </font>
    <font>
      <b/>
      <sz val="18"/>
      <color indexed="10"/>
      <name val="ＭＳ Ｐゴシック"/>
      <family val="3"/>
    </font>
    <font>
      <sz val="11"/>
      <color indexed="22"/>
      <name val="ＭＳ Ｐゴシック"/>
      <family val="3"/>
    </font>
    <font>
      <sz val="6"/>
      <color indexed="22"/>
      <name val="ＭＳ Ｐゴシック"/>
      <family val="3"/>
    </font>
    <font>
      <sz val="11"/>
      <color indexed="10"/>
      <name val="ＭＳ Ｐ明朝"/>
      <family val="1"/>
    </font>
    <font>
      <sz val="11"/>
      <color indexed="10"/>
      <name val="Calibri"/>
      <family val="2"/>
    </font>
    <font>
      <b/>
      <sz val="14"/>
      <color indexed="10"/>
      <name val="Calibri"/>
      <family val="2"/>
    </font>
    <font>
      <sz val="18"/>
      <color indexed="10"/>
      <name val="ＭＳ Ｐゴシック"/>
      <family val="3"/>
    </font>
    <font>
      <sz val="20"/>
      <color indexed="10"/>
      <name val="ＭＳ Ｐゴシック"/>
      <family val="3"/>
    </font>
    <font>
      <sz val="20"/>
      <color indexed="10"/>
      <name val="Calibri"/>
      <family val="2"/>
    </font>
    <font>
      <sz val="16"/>
      <color indexed="10"/>
      <name val="ＭＳ Ｐゴシック"/>
      <family val="3"/>
    </font>
    <font>
      <sz val="16"/>
      <color indexed="10"/>
      <name val="Calibri"/>
      <family val="2"/>
    </font>
    <font>
      <sz val="11"/>
      <color theme="0"/>
      <name val="ＭＳ Ｐゴシック"/>
      <family val="3"/>
    </font>
    <font>
      <b/>
      <sz val="18"/>
      <color rgb="FFFF0000"/>
      <name val="ＭＳ Ｐゴシック"/>
      <family val="3"/>
    </font>
    <font>
      <sz val="11"/>
      <color theme="0" tint="-0.1499900072813034"/>
      <name val="ＭＳ Ｐゴシック"/>
      <family val="3"/>
    </font>
    <font>
      <sz val="6"/>
      <color theme="0" tint="-0.1499900072813034"/>
      <name val="ＭＳ Ｐ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diagonalUp="1">
      <left style="thin">
        <color indexed="8"/>
      </left>
      <right style="thin">
        <color indexed="8"/>
      </right>
      <top style="hair">
        <color indexed="8"/>
      </top>
      <bottom style="hair">
        <color indexed="8"/>
      </bottom>
      <diagonal style="thin">
        <color indexed="8"/>
      </diagonal>
    </border>
    <border diagonalUp="1">
      <left style="thin">
        <color indexed="8"/>
      </left>
      <right style="thin">
        <color indexed="8"/>
      </right>
      <top style="hair">
        <color indexed="8"/>
      </top>
      <bottom style="thin">
        <color indexed="8"/>
      </bottom>
      <diagonal style="thin">
        <color indexed="8"/>
      </diagonal>
    </border>
    <border>
      <left style="thin">
        <color indexed="8"/>
      </left>
      <right style="thin">
        <color indexed="8"/>
      </right>
      <top style="hair">
        <color indexed="8"/>
      </top>
      <bottom style="thin">
        <color indexed="8"/>
      </bottom>
    </border>
    <border>
      <left style="thin">
        <color indexed="8"/>
      </left>
      <right style="thin">
        <color indexed="8"/>
      </right>
      <top style="hair">
        <color indexed="8"/>
      </top>
      <bottom>
        <color indexed="63"/>
      </bottom>
    </border>
    <border>
      <left style="thin"/>
      <right style="thin"/>
      <top style="thin"/>
      <bottom style="thin"/>
    </border>
    <border diagonalUp="1">
      <left style="thin">
        <color indexed="8"/>
      </left>
      <right style="thin">
        <color indexed="8"/>
      </right>
      <top>
        <color indexed="63"/>
      </top>
      <bottom style="thin">
        <color indexed="8"/>
      </bottom>
      <diagonal style="thin">
        <color indexed="8"/>
      </diagonal>
    </border>
    <border>
      <left style="thin">
        <color indexed="8"/>
      </left>
      <right style="thin">
        <color indexed="8"/>
      </right>
      <top style="hair">
        <color indexed="8"/>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
      <left style="thin">
        <color indexed="8"/>
      </left>
      <right>
        <color indexed="63"/>
      </right>
      <top style="hair">
        <color indexed="8"/>
      </top>
      <bottom>
        <color indexed="63"/>
      </bottom>
    </border>
    <border>
      <left style="thin">
        <color indexed="8"/>
      </left>
      <right>
        <color indexed="63"/>
      </right>
      <top style="hair">
        <color indexed="8"/>
      </top>
      <bottom style="thin"/>
    </border>
    <border>
      <left style="dotted"/>
      <right style="dotted"/>
      <top style="thin"/>
      <bottom>
        <color indexed="63"/>
      </bottom>
    </border>
    <border>
      <left style="dotted"/>
      <right style="thin">
        <color indexed="8"/>
      </right>
      <top style="thin"/>
      <bottom>
        <color indexed="63"/>
      </bottom>
    </border>
    <border>
      <left style="dotted"/>
      <right style="dotted"/>
      <top style="hair">
        <color indexed="8"/>
      </top>
      <bottom>
        <color indexed="63"/>
      </bottom>
    </border>
    <border>
      <left style="dotted"/>
      <right style="thin">
        <color indexed="8"/>
      </right>
      <top style="hair">
        <color indexed="8"/>
      </top>
      <bottom>
        <color indexed="63"/>
      </bottom>
    </border>
    <border>
      <left style="dotted"/>
      <right style="dotted"/>
      <top style="hair">
        <color indexed="8"/>
      </top>
      <bottom style="thin"/>
    </border>
    <border>
      <left style="dotted"/>
      <right style="thin">
        <color indexed="8"/>
      </right>
      <top style="hair">
        <color indexed="8"/>
      </top>
      <bottom style="thin"/>
    </border>
    <border>
      <left style="medium"/>
      <right style="medium"/>
      <top style="medium"/>
      <bottom style="mediu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color indexed="8"/>
      </left>
      <right style="medium"/>
      <top style="medium"/>
      <bottom style="medium"/>
    </border>
    <border>
      <left style="medium"/>
      <right style="medium">
        <color indexed="8"/>
      </right>
      <top style="medium"/>
      <bottom style="medium"/>
    </border>
    <border>
      <left style="medium">
        <color indexed="8"/>
      </left>
      <right style="medium">
        <color indexed="8"/>
      </right>
      <top style="medium"/>
      <bottom style="mediu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dotted"/>
      <right style="dotted"/>
      <top style="thin"/>
      <bottom style="thin"/>
    </border>
    <border>
      <left style="dotted"/>
      <right style="thin"/>
      <top style="thin"/>
      <bottom style="thin"/>
    </border>
    <border>
      <left>
        <color indexed="63"/>
      </left>
      <right>
        <color indexed="63"/>
      </right>
      <top>
        <color indexed="63"/>
      </top>
      <bottom style="thin">
        <color indexed="8"/>
      </bottom>
    </border>
    <border>
      <left style="dotted"/>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ill="0" applyBorder="0" applyAlignment="0" applyProtection="0"/>
    <xf numFmtId="0" fontId="0" fillId="22" borderId="2" applyNumberForma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ill="0" applyBorder="0" applyAlignment="0" applyProtection="0"/>
    <xf numFmtId="43" fontId="1" fillId="0" borderId="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176" fontId="0" fillId="0" borderId="0" applyFill="0" applyBorder="0" applyAlignment="0" applyProtection="0"/>
    <xf numFmtId="44" fontId="1" fillId="0" borderId="0" applyFill="0" applyBorder="0" applyAlignment="0" applyProtection="0"/>
    <xf numFmtId="0" fontId="17" fillId="7" borderId="4" applyNumberFormat="0" applyAlignment="0" applyProtection="0"/>
    <xf numFmtId="0" fontId="18" fillId="4" borderId="0" applyNumberFormat="0" applyBorder="0" applyAlignment="0" applyProtection="0"/>
  </cellStyleXfs>
  <cellXfs count="329">
    <xf numFmtId="0" fontId="0" fillId="0" borderId="0" xfId="0" applyAlignment="1">
      <alignment/>
    </xf>
    <xf numFmtId="0" fontId="19" fillId="0" borderId="0" xfId="0" applyFont="1" applyAlignment="1">
      <alignment/>
    </xf>
    <xf numFmtId="0" fontId="0" fillId="0" borderId="10" xfId="0" applyFont="1" applyBorder="1" applyAlignment="1">
      <alignment vertical="center"/>
    </xf>
    <xf numFmtId="0" fontId="0" fillId="0" borderId="11" xfId="0" applyFont="1" applyBorder="1" applyAlignment="1">
      <alignment horizontal="center" vertical="center"/>
    </xf>
    <xf numFmtId="0" fontId="0" fillId="0" borderId="0" xfId="0" applyAlignment="1">
      <alignment/>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Font="1" applyBorder="1" applyAlignment="1">
      <alignment/>
    </xf>
    <xf numFmtId="38" fontId="0" fillId="0" borderId="0" xfId="48" applyFont="1" applyFill="1" applyBorder="1" applyAlignment="1" applyProtection="1">
      <alignment/>
      <protection/>
    </xf>
    <xf numFmtId="0" fontId="0" fillId="0" borderId="18" xfId="0" applyBorder="1" applyAlignment="1">
      <alignment/>
    </xf>
    <xf numFmtId="0" fontId="0" fillId="0" borderId="14" xfId="0" applyBorder="1" applyAlignment="1">
      <alignment/>
    </xf>
    <xf numFmtId="0" fontId="0" fillId="0" borderId="15" xfId="0" applyFont="1" applyBorder="1" applyAlignment="1">
      <alignment/>
    </xf>
    <xf numFmtId="38" fontId="0" fillId="0" borderId="0" xfId="48" applyFont="1" applyFill="1" applyBorder="1" applyAlignment="1" applyProtection="1">
      <alignment horizontal="center"/>
      <protection/>
    </xf>
    <xf numFmtId="0" fontId="0" fillId="0" borderId="19" xfId="0" applyBorder="1" applyAlignment="1">
      <alignment/>
    </xf>
    <xf numFmtId="0" fontId="0" fillId="0" borderId="0" xfId="0" applyFill="1" applyBorder="1" applyAlignment="1">
      <alignment/>
    </xf>
    <xf numFmtId="0" fontId="0" fillId="0" borderId="16" xfId="0" applyBorder="1" applyAlignment="1">
      <alignment/>
    </xf>
    <xf numFmtId="0" fontId="0" fillId="0" borderId="15" xfId="0" applyFont="1" applyBorder="1" applyAlignment="1">
      <alignment vertical="center"/>
    </xf>
    <xf numFmtId="0" fontId="0" fillId="0" borderId="20" xfId="0" applyBorder="1" applyAlignment="1">
      <alignment/>
    </xf>
    <xf numFmtId="0" fontId="0" fillId="0" borderId="13" xfId="0" applyFont="1" applyBorder="1" applyAlignment="1">
      <alignment/>
    </xf>
    <xf numFmtId="0" fontId="0" fillId="0" borderId="0" xfId="0" applyBorder="1" applyAlignment="1">
      <alignment horizontal="center"/>
    </xf>
    <xf numFmtId="0" fontId="0" fillId="0" borderId="0" xfId="0" applyAlignment="1">
      <alignment horizontal="center"/>
    </xf>
    <xf numFmtId="0" fontId="0" fillId="24" borderId="0" xfId="0" applyFill="1" applyAlignment="1">
      <alignment/>
    </xf>
    <xf numFmtId="0" fontId="0" fillId="0" borderId="11" xfId="0" applyBorder="1" applyAlignment="1">
      <alignment/>
    </xf>
    <xf numFmtId="0" fontId="0" fillId="0" borderId="0" xfId="0" applyAlignment="1">
      <alignment wrapText="1"/>
    </xf>
    <xf numFmtId="0" fontId="0" fillId="0" borderId="0" xfId="0" applyAlignment="1">
      <alignment horizontal="center" wrapText="1"/>
    </xf>
    <xf numFmtId="0" fontId="0" fillId="0" borderId="0" xfId="0" applyAlignment="1">
      <alignment horizontal="center" vertical="center"/>
    </xf>
    <xf numFmtId="38" fontId="0" fillId="0" borderId="0" xfId="48" applyFont="1" applyFill="1" applyBorder="1" applyAlignment="1" applyProtection="1">
      <alignment horizontal="center" vertical="center"/>
      <protection/>
    </xf>
    <xf numFmtId="0" fontId="21" fillId="0" borderId="0" xfId="0" applyFont="1" applyFill="1" applyAlignment="1">
      <alignment horizontal="center" vertical="center" wrapText="1"/>
    </xf>
    <xf numFmtId="177" fontId="22" fillId="0" borderId="11" xfId="0" applyNumberFormat="1" applyFont="1" applyFill="1" applyBorder="1" applyAlignment="1" applyProtection="1">
      <alignment horizontal="center" vertical="center" wrapText="1"/>
      <protection/>
    </xf>
    <xf numFmtId="0" fontId="21" fillId="0" borderId="11" xfId="0" applyFont="1" applyFill="1" applyBorder="1" applyAlignment="1">
      <alignment horizontal="center" vertical="center" wrapText="1"/>
    </xf>
    <xf numFmtId="0" fontId="23" fillId="0" borderId="10" xfId="0" applyFont="1" applyBorder="1" applyAlignment="1">
      <alignment horizontal="center" vertical="center" wrapText="1"/>
    </xf>
    <xf numFmtId="0" fontId="0" fillId="0" borderId="0" xfId="0" applyAlignment="1">
      <alignment horizontal="right"/>
    </xf>
    <xf numFmtId="0" fontId="0" fillId="0" borderId="11" xfId="0" applyBorder="1" applyAlignment="1">
      <alignment horizontal="center"/>
    </xf>
    <xf numFmtId="0" fontId="0" fillId="0" borderId="0" xfId="0" applyFill="1" applyAlignment="1">
      <alignment horizontal="right"/>
    </xf>
    <xf numFmtId="0" fontId="21" fillId="0" borderId="11" xfId="0" applyFont="1" applyFill="1" applyBorder="1" applyAlignment="1">
      <alignment horizontal="center" vertical="center"/>
    </xf>
    <xf numFmtId="176" fontId="0" fillId="0" borderId="11" xfId="57" applyFont="1" applyFill="1" applyBorder="1" applyAlignment="1" applyProtection="1">
      <alignment/>
      <protection/>
    </xf>
    <xf numFmtId="176" fontId="24" fillId="0" borderId="11" xfId="57" applyFont="1" applyFill="1" applyBorder="1" applyAlignment="1" applyProtection="1">
      <alignment/>
      <protection/>
    </xf>
    <xf numFmtId="0" fontId="0" fillId="0" borderId="0" xfId="0" applyBorder="1" applyAlignment="1">
      <alignment/>
    </xf>
    <xf numFmtId="0" fontId="21" fillId="0" borderId="0" xfId="0" applyFont="1" applyFill="1" applyBorder="1" applyAlignment="1">
      <alignment horizontal="center" vertical="center"/>
    </xf>
    <xf numFmtId="38" fontId="0" fillId="0" borderId="0" xfId="0" applyNumberFormat="1" applyBorder="1" applyAlignment="1">
      <alignment/>
    </xf>
    <xf numFmtId="0" fontId="0" fillId="0" borderId="0" xfId="0" applyBorder="1" applyAlignment="1">
      <alignment horizontal="center" vertical="center"/>
    </xf>
    <xf numFmtId="49" fontId="0" fillId="0" borderId="0" xfId="0" applyNumberFormat="1" applyAlignment="1">
      <alignment/>
    </xf>
    <xf numFmtId="49" fontId="0" fillId="0" borderId="0" xfId="0" applyNumberFormat="1" applyAlignment="1">
      <alignment horizontal="center"/>
    </xf>
    <xf numFmtId="0" fontId="0" fillId="0" borderId="0" xfId="0" applyFill="1" applyAlignment="1">
      <alignment wrapText="1"/>
    </xf>
    <xf numFmtId="0" fontId="0" fillId="0" borderId="0" xfId="0" applyFill="1" applyBorder="1" applyAlignment="1">
      <alignment wrapText="1"/>
    </xf>
    <xf numFmtId="49" fontId="0" fillId="0" borderId="0" xfId="0" applyNumberFormat="1" applyAlignment="1">
      <alignment wrapText="1"/>
    </xf>
    <xf numFmtId="0" fontId="21" fillId="0" borderId="0" xfId="0" applyFont="1" applyBorder="1" applyAlignment="1">
      <alignment wrapText="1"/>
    </xf>
    <xf numFmtId="49" fontId="0" fillId="0" borderId="0" xfId="0" applyNumberFormat="1" applyFill="1" applyAlignment="1">
      <alignment wrapText="1"/>
    </xf>
    <xf numFmtId="0" fontId="21" fillId="0" borderId="0" xfId="0" applyFont="1" applyFill="1" applyBorder="1" applyAlignment="1">
      <alignment wrapText="1"/>
    </xf>
    <xf numFmtId="176" fontId="0" fillId="0" borderId="11" xfId="57" applyFont="1" applyFill="1" applyBorder="1" applyAlignment="1" applyProtection="1">
      <alignment horizontal="right" vertical="center"/>
      <protection/>
    </xf>
    <xf numFmtId="176" fontId="0" fillId="0" borderId="21" xfId="57" applyFont="1" applyFill="1" applyBorder="1" applyAlignment="1" applyProtection="1">
      <alignment horizontal="right" vertical="center"/>
      <protection/>
    </xf>
    <xf numFmtId="38" fontId="0" fillId="0" borderId="0" xfId="48" applyAlignment="1">
      <alignment/>
    </xf>
    <xf numFmtId="38" fontId="0" fillId="0" borderId="0" xfId="48" applyBorder="1" applyAlignment="1">
      <alignment/>
    </xf>
    <xf numFmtId="0" fontId="0" fillId="0" borderId="0" xfId="0" applyBorder="1" applyAlignment="1">
      <alignment/>
    </xf>
    <xf numFmtId="0" fontId="0" fillId="0" borderId="14" xfId="0" applyFont="1" applyBorder="1" applyAlignment="1">
      <alignment/>
    </xf>
    <xf numFmtId="38" fontId="24" fillId="0" borderId="0" xfId="0" applyNumberFormat="1" applyFont="1" applyFill="1" applyBorder="1" applyAlignment="1">
      <alignment horizontal="right" vertical="center"/>
    </xf>
    <xf numFmtId="0" fontId="0" fillId="0" borderId="11" xfId="0" applyBorder="1" applyAlignment="1">
      <alignment horizontal="center" vertical="center" wrapText="1"/>
    </xf>
    <xf numFmtId="38" fontId="24" fillId="0" borderId="0" xfId="0" applyNumberFormat="1" applyFont="1" applyBorder="1" applyAlignment="1">
      <alignment/>
    </xf>
    <xf numFmtId="0" fontId="0" fillId="0" borderId="12" xfId="0" applyBorder="1" applyAlignment="1">
      <alignment vertical="center"/>
    </xf>
    <xf numFmtId="0" fontId="0" fillId="0" borderId="0" xfId="0" applyBorder="1" applyAlignment="1">
      <alignment shrinkToFit="1"/>
    </xf>
    <xf numFmtId="0" fontId="24" fillId="0" borderId="0" xfId="0" applyFont="1" applyBorder="1" applyAlignment="1">
      <alignment/>
    </xf>
    <xf numFmtId="0" fontId="27" fillId="0" borderId="0" xfId="0" applyFont="1" applyAlignment="1">
      <alignment/>
    </xf>
    <xf numFmtId="176" fontId="0" fillId="0" borderId="22" xfId="57" applyFont="1" applyFill="1" applyBorder="1" applyAlignment="1" applyProtection="1">
      <alignment horizontal="right" vertical="center"/>
      <protection/>
    </xf>
    <xf numFmtId="176" fontId="0" fillId="0" borderId="23" xfId="57" applyFont="1" applyFill="1" applyBorder="1" applyAlignment="1" applyProtection="1">
      <alignment horizontal="right" vertical="center"/>
      <protection/>
    </xf>
    <xf numFmtId="176" fontId="0" fillId="0" borderId="24" xfId="57" applyFont="1" applyFill="1" applyBorder="1" applyAlignment="1" applyProtection="1">
      <alignment horizontal="right" vertical="center"/>
      <protection/>
    </xf>
    <xf numFmtId="176" fontId="20" fillId="0" borderId="23" xfId="57" applyFont="1" applyFill="1" applyBorder="1" applyAlignment="1" applyProtection="1">
      <alignment horizontal="right" vertical="center"/>
      <protection/>
    </xf>
    <xf numFmtId="176" fontId="0" fillId="0" borderId="25" xfId="57" applyFont="1" applyFill="1" applyBorder="1" applyAlignment="1" applyProtection="1">
      <alignment horizontal="right" vertical="center"/>
      <protection/>
    </xf>
    <xf numFmtId="0" fontId="21" fillId="0" borderId="22" xfId="0" applyFont="1" applyBorder="1" applyAlignment="1">
      <alignment horizontal="center" vertical="center"/>
    </xf>
    <xf numFmtId="176" fontId="0" fillId="0" borderId="22" xfId="57" applyFont="1" applyFill="1" applyBorder="1" applyAlignment="1" applyProtection="1">
      <alignment vertical="center"/>
      <protection/>
    </xf>
    <xf numFmtId="176" fontId="24" fillId="0" borderId="22" xfId="57" applyFont="1" applyFill="1" applyBorder="1" applyAlignment="1" applyProtection="1">
      <alignment vertical="center"/>
      <protection/>
    </xf>
    <xf numFmtId="0" fontId="0" fillId="0" borderId="22" xfId="0" applyBorder="1" applyAlignment="1">
      <alignment horizontal="center"/>
    </xf>
    <xf numFmtId="0" fontId="21" fillId="0" borderId="23" xfId="0" applyFont="1" applyFill="1" applyBorder="1" applyAlignment="1">
      <alignment horizontal="center" vertical="center"/>
    </xf>
    <xf numFmtId="176" fontId="0" fillId="0" borderId="23" xfId="57" applyFont="1" applyFill="1" applyBorder="1" applyAlignment="1" applyProtection="1">
      <alignment vertical="center"/>
      <protection/>
    </xf>
    <xf numFmtId="176" fontId="24" fillId="0" borderId="23" xfId="57" applyFont="1" applyFill="1" applyBorder="1" applyAlignment="1" applyProtection="1">
      <alignment vertical="center"/>
      <protection/>
    </xf>
    <xf numFmtId="0" fontId="0" fillId="0" borderId="23" xfId="0" applyBorder="1" applyAlignment="1">
      <alignment horizontal="center"/>
    </xf>
    <xf numFmtId="0" fontId="21" fillId="0" borderId="26" xfId="0" applyFont="1" applyFill="1" applyBorder="1" applyAlignment="1">
      <alignment horizontal="center" vertical="center"/>
    </xf>
    <xf numFmtId="176" fontId="0" fillId="0" borderId="26" xfId="57" applyFont="1" applyFill="1" applyBorder="1" applyAlignment="1" applyProtection="1">
      <alignment vertical="center"/>
      <protection/>
    </xf>
    <xf numFmtId="176" fontId="24" fillId="0" borderId="26" xfId="57" applyFont="1" applyFill="1" applyBorder="1" applyAlignment="1" applyProtection="1">
      <alignment vertical="center"/>
      <protection/>
    </xf>
    <xf numFmtId="0" fontId="0" fillId="0" borderId="26" xfId="0" applyBorder="1" applyAlignment="1">
      <alignment horizontal="center"/>
    </xf>
    <xf numFmtId="0" fontId="0" fillId="0" borderId="22" xfId="0" applyBorder="1" applyAlignment="1">
      <alignment/>
    </xf>
    <xf numFmtId="0" fontId="0" fillId="0" borderId="23" xfId="0" applyBorder="1" applyAlignment="1">
      <alignment/>
    </xf>
    <xf numFmtId="0" fontId="0" fillId="0" borderId="26" xfId="0" applyBorder="1" applyAlignment="1">
      <alignment/>
    </xf>
    <xf numFmtId="0" fontId="21" fillId="0" borderId="22" xfId="0" applyFont="1" applyBorder="1" applyAlignment="1">
      <alignment/>
    </xf>
    <xf numFmtId="38" fontId="0" fillId="0" borderId="22" xfId="48" applyFill="1" applyBorder="1" applyAlignment="1" applyProtection="1">
      <alignment/>
      <protection/>
    </xf>
    <xf numFmtId="0" fontId="21" fillId="0" borderId="23" xfId="0" applyFont="1" applyBorder="1" applyAlignment="1">
      <alignment/>
    </xf>
    <xf numFmtId="38" fontId="0" fillId="0" borderId="23" xfId="48" applyFill="1" applyBorder="1" applyAlignment="1" applyProtection="1">
      <alignment/>
      <protection/>
    </xf>
    <xf numFmtId="38" fontId="0" fillId="0" borderId="23" xfId="48" applyFont="1" applyFill="1" applyBorder="1" applyAlignment="1" applyProtection="1">
      <alignment/>
      <protection/>
    </xf>
    <xf numFmtId="38" fontId="0" fillId="0" borderId="23" xfId="48" applyBorder="1" applyAlignment="1">
      <alignment/>
    </xf>
    <xf numFmtId="49" fontId="21" fillId="0" borderId="22" xfId="48" applyNumberFormat="1" applyFont="1" applyFill="1" applyBorder="1" applyAlignment="1" applyProtection="1">
      <alignment horizontal="center"/>
      <protection/>
    </xf>
    <xf numFmtId="49" fontId="21" fillId="0" borderId="23" xfId="48" applyNumberFormat="1" applyFont="1" applyFill="1" applyBorder="1" applyAlignment="1" applyProtection="1">
      <alignment horizontal="center"/>
      <protection/>
    </xf>
    <xf numFmtId="49" fontId="0" fillId="0" borderId="23" xfId="0" applyNumberFormat="1" applyBorder="1" applyAlignment="1">
      <alignment/>
    </xf>
    <xf numFmtId="49" fontId="0" fillId="0" borderId="26" xfId="0" applyNumberFormat="1" applyBorder="1" applyAlignment="1">
      <alignment/>
    </xf>
    <xf numFmtId="0" fontId="21" fillId="0" borderId="22" xfId="0" applyFont="1" applyFill="1" applyBorder="1" applyAlignment="1">
      <alignment/>
    </xf>
    <xf numFmtId="49" fontId="0" fillId="0" borderId="22" xfId="48" applyNumberFormat="1" applyFont="1" applyFill="1" applyBorder="1" applyAlignment="1" applyProtection="1">
      <alignment horizontal="center"/>
      <protection/>
    </xf>
    <xf numFmtId="0" fontId="21" fillId="0" borderId="23" xfId="0" applyFont="1" applyFill="1" applyBorder="1" applyAlignment="1">
      <alignment/>
    </xf>
    <xf numFmtId="49" fontId="0" fillId="0" borderId="23" xfId="0" applyNumberFormat="1" applyBorder="1" applyAlignment="1">
      <alignment horizontal="center"/>
    </xf>
    <xf numFmtId="49" fontId="0" fillId="0" borderId="23" xfId="48" applyNumberFormat="1" applyFont="1" applyFill="1" applyBorder="1" applyAlignment="1" applyProtection="1">
      <alignment horizontal="center"/>
      <protection/>
    </xf>
    <xf numFmtId="0" fontId="21" fillId="0" borderId="22" xfId="0" applyFont="1" applyBorder="1" applyAlignment="1">
      <alignment wrapText="1"/>
    </xf>
    <xf numFmtId="0" fontId="21" fillId="0" borderId="23" xfId="0" applyFont="1" applyBorder="1" applyAlignment="1">
      <alignment wrapText="1"/>
    </xf>
    <xf numFmtId="49" fontId="0" fillId="0" borderId="23" xfId="0" applyNumberFormat="1" applyFont="1" applyBorder="1" applyAlignment="1">
      <alignment horizontal="center"/>
    </xf>
    <xf numFmtId="49" fontId="0" fillId="0" borderId="26" xfId="0" applyNumberFormat="1" applyFont="1" applyBorder="1" applyAlignment="1">
      <alignment horizontal="center"/>
    </xf>
    <xf numFmtId="0" fontId="21" fillId="0" borderId="22" xfId="0" applyFont="1" applyFill="1" applyBorder="1" applyAlignment="1">
      <alignment wrapText="1"/>
    </xf>
    <xf numFmtId="38" fontId="0" fillId="0" borderId="22" xfId="48" applyFont="1" applyFill="1" applyBorder="1" applyAlignment="1" applyProtection="1">
      <alignment wrapText="1"/>
      <protection/>
    </xf>
    <xf numFmtId="0" fontId="21" fillId="0" borderId="23" xfId="0" applyFont="1" applyFill="1" applyBorder="1" applyAlignment="1">
      <alignment wrapText="1"/>
    </xf>
    <xf numFmtId="38" fontId="0" fillId="0" borderId="23" xfId="48" applyFont="1" applyFill="1" applyBorder="1" applyAlignment="1" applyProtection="1">
      <alignment wrapText="1"/>
      <protection/>
    </xf>
    <xf numFmtId="49" fontId="0" fillId="0" borderId="23" xfId="0" applyNumberFormat="1" applyFill="1" applyBorder="1" applyAlignment="1">
      <alignment horizontal="center" wrapText="1"/>
    </xf>
    <xf numFmtId="0" fontId="0" fillId="0" borderId="23" xfId="0" applyBorder="1" applyAlignment="1">
      <alignment wrapText="1"/>
    </xf>
    <xf numFmtId="49" fontId="0" fillId="0" borderId="23" xfId="0" applyNumberFormat="1" applyFont="1" applyBorder="1" applyAlignment="1">
      <alignment horizontal="center" wrapText="1"/>
    </xf>
    <xf numFmtId="49" fontId="0" fillId="0" borderId="23" xfId="0" applyNumberFormat="1" applyBorder="1" applyAlignment="1">
      <alignment horizontal="center" wrapText="1"/>
    </xf>
    <xf numFmtId="0" fontId="0" fillId="0" borderId="23" xfId="0" applyFont="1" applyBorder="1" applyAlignment="1">
      <alignment wrapText="1"/>
    </xf>
    <xf numFmtId="0" fontId="21" fillId="0" borderId="22" xfId="0" applyFont="1" applyBorder="1" applyAlignment="1">
      <alignment horizontal="center" wrapText="1"/>
    </xf>
    <xf numFmtId="49" fontId="21" fillId="0" borderId="22" xfId="48" applyNumberFormat="1" applyFont="1" applyFill="1" applyBorder="1" applyAlignment="1" applyProtection="1">
      <alignment horizontal="center" wrapText="1"/>
      <protection/>
    </xf>
    <xf numFmtId="0" fontId="21" fillId="0" borderId="23" xfId="0" applyFont="1" applyBorder="1" applyAlignment="1">
      <alignment horizontal="center" wrapText="1"/>
    </xf>
    <xf numFmtId="49" fontId="21" fillId="0" borderId="23" xfId="48" applyNumberFormat="1" applyFont="1" applyFill="1" applyBorder="1" applyAlignment="1" applyProtection="1">
      <alignment horizontal="center" wrapText="1"/>
      <protection/>
    </xf>
    <xf numFmtId="0" fontId="0" fillId="0" borderId="23" xfId="0" applyFont="1" applyBorder="1" applyAlignment="1">
      <alignment horizontal="center" wrapText="1"/>
    </xf>
    <xf numFmtId="49" fontId="0" fillId="0" borderId="23" xfId="0" applyNumberFormat="1" applyBorder="1" applyAlignment="1">
      <alignment wrapText="1"/>
    </xf>
    <xf numFmtId="49" fontId="21" fillId="0" borderId="23" xfId="0" applyNumberFormat="1" applyFont="1" applyBorder="1" applyAlignment="1">
      <alignment wrapText="1"/>
    </xf>
    <xf numFmtId="0" fontId="0" fillId="0" borderId="26" xfId="0" applyBorder="1" applyAlignment="1">
      <alignment wrapText="1"/>
    </xf>
    <xf numFmtId="0" fontId="0" fillId="0" borderId="26" xfId="0" applyFont="1" applyBorder="1" applyAlignment="1">
      <alignment horizontal="center" wrapText="1"/>
    </xf>
    <xf numFmtId="49" fontId="0" fillId="0" borderId="26" xfId="0" applyNumberFormat="1" applyBorder="1" applyAlignment="1">
      <alignment wrapText="1"/>
    </xf>
    <xf numFmtId="49" fontId="0" fillId="0" borderId="22" xfId="48" applyNumberFormat="1" applyFont="1" applyFill="1" applyBorder="1" applyAlignment="1" applyProtection="1">
      <alignment horizontal="center" wrapText="1"/>
      <protection/>
    </xf>
    <xf numFmtId="0" fontId="0" fillId="0" borderId="23" xfId="0" applyFill="1" applyBorder="1" applyAlignment="1">
      <alignment wrapText="1"/>
    </xf>
    <xf numFmtId="49" fontId="0" fillId="0" borderId="23" xfId="48" applyNumberFormat="1" applyFont="1" applyFill="1" applyBorder="1" applyAlignment="1" applyProtection="1">
      <alignment horizontal="center" wrapText="1"/>
      <protection/>
    </xf>
    <xf numFmtId="49" fontId="0" fillId="0" borderId="23" xfId="0" applyNumberFormat="1" applyFill="1" applyBorder="1" applyAlignment="1">
      <alignment wrapText="1"/>
    </xf>
    <xf numFmtId="0" fontId="0" fillId="0" borderId="26" xfId="0" applyFill="1" applyBorder="1" applyAlignment="1">
      <alignment wrapText="1"/>
    </xf>
    <xf numFmtId="49" fontId="0" fillId="0" borderId="26" xfId="0" applyNumberFormat="1" applyFill="1" applyBorder="1" applyAlignment="1">
      <alignment wrapText="1"/>
    </xf>
    <xf numFmtId="38" fontId="0" fillId="0" borderId="27" xfId="48" applyBorder="1" applyAlignment="1">
      <alignment/>
    </xf>
    <xf numFmtId="0" fontId="0" fillId="0" borderId="27" xfId="0" applyBorder="1" applyAlignment="1">
      <alignment wrapText="1"/>
    </xf>
    <xf numFmtId="38" fontId="0" fillId="0" borderId="27" xfId="48" applyFont="1" applyFill="1" applyBorder="1" applyAlignment="1" applyProtection="1">
      <alignment wrapText="1"/>
      <protection/>
    </xf>
    <xf numFmtId="0" fontId="0" fillId="0" borderId="27" xfId="0" applyFill="1" applyBorder="1" applyAlignment="1">
      <alignment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ill="1" applyBorder="1" applyAlignment="1">
      <alignment horizontal="center" vertical="center"/>
    </xf>
    <xf numFmtId="0" fontId="28" fillId="0" borderId="0" xfId="0" applyFont="1" applyAlignment="1">
      <alignment vertical="center"/>
    </xf>
    <xf numFmtId="0" fontId="24" fillId="0" borderId="0" xfId="0" applyFont="1" applyAlignment="1">
      <alignment/>
    </xf>
    <xf numFmtId="49" fontId="0" fillId="0" borderId="22" xfId="48" applyNumberFormat="1" applyFont="1" applyFill="1" applyBorder="1" applyAlignment="1" applyProtection="1">
      <alignment horizontal="center"/>
      <protection/>
    </xf>
    <xf numFmtId="49" fontId="0" fillId="0" borderId="23" xfId="48" applyNumberFormat="1" applyFont="1" applyFill="1" applyBorder="1" applyAlignment="1" applyProtection="1">
      <alignment horizontal="center"/>
      <protection/>
    </xf>
    <xf numFmtId="49" fontId="0" fillId="0" borderId="23" xfId="0" applyNumberFormat="1" applyFont="1" applyBorder="1" applyAlignment="1">
      <alignment horizontal="center"/>
    </xf>
    <xf numFmtId="0" fontId="0" fillId="0" borderId="13" xfId="0" applyBorder="1" applyAlignment="1">
      <alignment horizontal="center" vertical="center"/>
    </xf>
    <xf numFmtId="0" fontId="0" fillId="0" borderId="28" xfId="0" applyBorder="1" applyAlignment="1">
      <alignment horizontal="center" vertical="center"/>
    </xf>
    <xf numFmtId="38" fontId="0" fillId="0" borderId="13" xfId="0" applyNumberFormat="1" applyBorder="1" applyAlignment="1" quotePrefix="1">
      <alignment horizontal="center" vertical="center"/>
    </xf>
    <xf numFmtId="38" fontId="0" fillId="0" borderId="28" xfId="0" applyNumberFormat="1" applyBorder="1" applyAlignment="1" quotePrefix="1">
      <alignment horizontal="center"/>
    </xf>
    <xf numFmtId="176" fontId="29" fillId="0" borderId="13" xfId="57" applyFont="1" applyFill="1" applyBorder="1" applyAlignment="1" applyProtection="1">
      <alignment/>
      <protection/>
    </xf>
    <xf numFmtId="176" fontId="29" fillId="0" borderId="28" xfId="57" applyFont="1" applyFill="1" applyBorder="1" applyAlignment="1" applyProtection="1">
      <alignment/>
      <protection/>
    </xf>
    <xf numFmtId="0" fontId="0" fillId="0" borderId="23" xfId="0" applyFill="1" applyBorder="1" applyAlignment="1">
      <alignment horizontal="center" vertical="center" wrapText="1"/>
    </xf>
    <xf numFmtId="0" fontId="0" fillId="0" borderId="16" xfId="0" applyBorder="1" applyAlignment="1">
      <alignment horizontal="center" vertical="center" wrapText="1"/>
    </xf>
    <xf numFmtId="176" fontId="0" fillId="0" borderId="29" xfId="57" applyFont="1" applyFill="1" applyBorder="1" applyAlignment="1" applyProtection="1">
      <alignment horizontal="right" vertical="center"/>
      <protection/>
    </xf>
    <xf numFmtId="178" fontId="0" fillId="0" borderId="16" xfId="57" applyNumberFormat="1" applyFont="1" applyFill="1" applyBorder="1" applyAlignment="1" applyProtection="1">
      <alignment horizontal="center" vertical="center"/>
      <protection/>
    </xf>
    <xf numFmtId="176" fontId="0" fillId="0" borderId="11" xfId="57" applyFont="1" applyFill="1" applyBorder="1" applyAlignment="1" applyProtection="1">
      <alignment horizontal="right" vertical="center"/>
      <protection/>
    </xf>
    <xf numFmtId="0" fontId="0" fillId="0" borderId="27" xfId="0" applyBorder="1" applyAlignment="1">
      <alignment/>
    </xf>
    <xf numFmtId="49" fontId="0" fillId="0" borderId="27" xfId="0" applyNumberFormat="1" applyFont="1" applyBorder="1" applyAlignment="1">
      <alignment horizontal="center"/>
    </xf>
    <xf numFmtId="0" fontId="0" fillId="0" borderId="30" xfId="0" applyBorder="1" applyAlignment="1">
      <alignment/>
    </xf>
    <xf numFmtId="38" fontId="0" fillId="0" borderId="30" xfId="48" applyFont="1" applyFill="1" applyBorder="1" applyAlignment="1" applyProtection="1">
      <alignment wrapText="1"/>
      <protection/>
    </xf>
    <xf numFmtId="49" fontId="0" fillId="0" borderId="30" xfId="0" applyNumberFormat="1" applyFont="1" applyBorder="1" applyAlignment="1">
      <alignment horizontal="center"/>
    </xf>
    <xf numFmtId="49" fontId="0" fillId="0" borderId="27" xfId="0" applyNumberFormat="1" applyBorder="1" applyAlignment="1">
      <alignment horizontal="center" wrapText="1"/>
    </xf>
    <xf numFmtId="0" fontId="0" fillId="0" borderId="10" xfId="0" applyFont="1" applyBorder="1" applyAlignment="1">
      <alignment horizontal="left" vertical="center"/>
    </xf>
    <xf numFmtId="0" fontId="0" fillId="0" borderId="31" xfId="0" applyFont="1" applyBorder="1" applyAlignment="1">
      <alignment horizontal="center" vertical="center"/>
    </xf>
    <xf numFmtId="0" fontId="24" fillId="0" borderId="28" xfId="0" applyFont="1" applyBorder="1" applyAlignment="1">
      <alignment vertical="center"/>
    </xf>
    <xf numFmtId="0" fontId="0" fillId="0" borderId="32" xfId="0" applyBorder="1" applyAlignment="1">
      <alignment vertical="center"/>
    </xf>
    <xf numFmtId="0" fontId="0" fillId="0" borderId="31" xfId="0" applyBorder="1" applyAlignment="1">
      <alignment/>
    </xf>
    <xf numFmtId="0" fontId="24" fillId="0" borderId="28" xfId="0" applyFont="1" applyBorder="1" applyAlignment="1">
      <alignment horizontal="center"/>
    </xf>
    <xf numFmtId="0" fontId="0" fillId="0" borderId="28" xfId="0" applyBorder="1" applyAlignment="1">
      <alignment horizontal="center"/>
    </xf>
    <xf numFmtId="0" fontId="0" fillId="0" borderId="33" xfId="0" applyBorder="1" applyAlignment="1">
      <alignment horizontal="center"/>
    </xf>
    <xf numFmtId="0" fontId="45" fillId="0" borderId="0" xfId="0" applyFont="1" applyFill="1" applyAlignment="1">
      <alignment horizontal="center"/>
    </xf>
    <xf numFmtId="0" fontId="46" fillId="0" borderId="28" xfId="0" applyFont="1" applyFill="1" applyBorder="1" applyAlignment="1">
      <alignment horizontal="center" vertical="center"/>
    </xf>
    <xf numFmtId="176" fontId="46" fillId="0" borderId="28" xfId="0" applyNumberFormat="1" applyFont="1" applyBorder="1" applyAlignment="1">
      <alignment vertical="center"/>
    </xf>
    <xf numFmtId="0" fontId="0" fillId="24" borderId="22" xfId="0" applyFill="1" applyBorder="1" applyAlignment="1" applyProtection="1">
      <alignment horizontal="center" vertical="center"/>
      <protection locked="0"/>
    </xf>
    <xf numFmtId="176" fontId="0" fillId="24" borderId="22" xfId="57" applyFont="1" applyFill="1" applyBorder="1" applyAlignment="1" applyProtection="1">
      <alignment horizontal="right" vertical="center"/>
      <protection locked="0"/>
    </xf>
    <xf numFmtId="0" fontId="0" fillId="25" borderId="23" xfId="0" applyFill="1" applyBorder="1" applyAlignment="1" applyProtection="1">
      <alignment horizontal="center" vertical="center"/>
      <protection locked="0"/>
    </xf>
    <xf numFmtId="176" fontId="0" fillId="25" borderId="23" xfId="57" applyFont="1" applyFill="1" applyBorder="1" applyAlignment="1" applyProtection="1">
      <alignment horizontal="right" vertical="center"/>
      <protection locked="0"/>
    </xf>
    <xf numFmtId="0" fontId="0" fillId="26" borderId="23" xfId="0" applyFill="1" applyBorder="1" applyAlignment="1" applyProtection="1">
      <alignment horizontal="center" vertical="center"/>
      <protection locked="0"/>
    </xf>
    <xf numFmtId="176" fontId="0" fillId="26" borderId="23" xfId="57" applyFont="1" applyFill="1" applyBorder="1" applyAlignment="1" applyProtection="1">
      <alignment horizontal="right" vertical="center"/>
      <protection locked="0"/>
    </xf>
    <xf numFmtId="176" fontId="0" fillId="26" borderId="26" xfId="57" applyFont="1" applyFill="1" applyBorder="1" applyAlignment="1" applyProtection="1">
      <alignment horizontal="right" vertical="center"/>
      <protection locked="0"/>
    </xf>
    <xf numFmtId="0" fontId="0" fillId="26" borderId="10" xfId="0" applyFill="1" applyBorder="1" applyAlignment="1">
      <alignment vertical="center"/>
    </xf>
    <xf numFmtId="0" fontId="0" fillId="26" borderId="34" xfId="0" applyFill="1" applyBorder="1" applyAlignment="1">
      <alignment vertical="center"/>
    </xf>
    <xf numFmtId="0" fontId="21" fillId="0" borderId="15" xfId="0" applyFont="1" applyFill="1" applyBorder="1" applyAlignment="1">
      <alignment wrapText="1"/>
    </xf>
    <xf numFmtId="0" fontId="21" fillId="0" borderId="35" xfId="0" applyFont="1" applyFill="1" applyBorder="1" applyAlignment="1">
      <alignment vertical="center" wrapText="1"/>
    </xf>
    <xf numFmtId="0" fontId="21" fillId="0" borderId="36" xfId="0" applyFont="1" applyFill="1" applyBorder="1" applyAlignment="1">
      <alignment vertical="center" wrapText="1"/>
    </xf>
    <xf numFmtId="0" fontId="21" fillId="0" borderId="37" xfId="0" applyFont="1" applyFill="1" applyBorder="1" applyAlignment="1">
      <alignment wrapText="1"/>
    </xf>
    <xf numFmtId="0" fontId="21" fillId="0" borderId="38" xfId="0" applyFont="1" applyFill="1" applyBorder="1" applyAlignment="1">
      <alignment wrapText="1"/>
    </xf>
    <xf numFmtId="0" fontId="21" fillId="0" borderId="39" xfId="0" applyFont="1" applyFill="1" applyBorder="1" applyAlignment="1">
      <alignment vertical="center" wrapText="1"/>
    </xf>
    <xf numFmtId="0" fontId="21" fillId="0" borderId="40" xfId="0" applyFont="1" applyFill="1" applyBorder="1" applyAlignment="1">
      <alignment vertical="center" wrapText="1"/>
    </xf>
    <xf numFmtId="0" fontId="21" fillId="0" borderId="41" xfId="0" applyFont="1" applyFill="1" applyBorder="1" applyAlignment="1">
      <alignment vertical="center" wrapText="1"/>
    </xf>
    <xf numFmtId="0" fontId="21" fillId="0" borderId="42" xfId="0" applyFont="1" applyFill="1" applyBorder="1" applyAlignment="1">
      <alignment vertical="center" wrapText="1"/>
    </xf>
    <xf numFmtId="0" fontId="0" fillId="0" borderId="15" xfId="0" applyBorder="1" applyAlignment="1">
      <alignment/>
    </xf>
    <xf numFmtId="0" fontId="28" fillId="0" borderId="43" xfId="0" applyFont="1" applyBorder="1" applyAlignment="1">
      <alignment horizontal="center" vertical="center"/>
    </xf>
    <xf numFmtId="0" fontId="0" fillId="0" borderId="0" xfId="0" applyFont="1" applyFill="1" applyBorder="1" applyAlignment="1">
      <alignment/>
    </xf>
    <xf numFmtId="38" fontId="0" fillId="0" borderId="0" xfId="48" applyFont="1" applyFill="1" applyBorder="1" applyAlignment="1" applyProtection="1">
      <alignment horizontal="right"/>
      <protection/>
    </xf>
    <xf numFmtId="0" fontId="0" fillId="0" borderId="44" xfId="0" applyFill="1" applyBorder="1" applyAlignment="1">
      <alignment horizontal="center" vertical="center"/>
    </xf>
    <xf numFmtId="176" fontId="0" fillId="0" borderId="44" xfId="0" applyNumberFormat="1" applyBorder="1" applyAlignment="1">
      <alignment/>
    </xf>
    <xf numFmtId="0" fontId="0" fillId="0" borderId="44" xfId="0" applyBorder="1" applyAlignment="1">
      <alignment/>
    </xf>
    <xf numFmtId="0" fontId="0" fillId="0" borderId="13" xfId="0" applyFont="1" applyBorder="1" applyAlignment="1">
      <alignment horizontal="left" vertical="center"/>
    </xf>
    <xf numFmtId="0" fontId="0" fillId="0" borderId="14" xfId="0" applyBorder="1" applyAlignment="1">
      <alignment vertical="center"/>
    </xf>
    <xf numFmtId="0" fontId="0" fillId="0" borderId="45" xfId="0" applyFont="1" applyBorder="1" applyAlignment="1">
      <alignment vertical="center"/>
    </xf>
    <xf numFmtId="0" fontId="0" fillId="0" borderId="46" xfId="0" applyBorder="1" applyAlignment="1">
      <alignment/>
    </xf>
    <xf numFmtId="0" fontId="0" fillId="0" borderId="47" xfId="0" applyBorder="1" applyAlignment="1">
      <alignment/>
    </xf>
    <xf numFmtId="0" fontId="0" fillId="0" borderId="0" xfId="0" applyBorder="1" applyAlignment="1">
      <alignment horizontal="right"/>
    </xf>
    <xf numFmtId="0" fontId="0" fillId="0" borderId="45" xfId="0" applyFill="1" applyBorder="1" applyAlignment="1">
      <alignment horizontal="right"/>
    </xf>
    <xf numFmtId="0" fontId="0" fillId="0" borderId="48" xfId="0" applyFill="1" applyBorder="1" applyAlignment="1">
      <alignment/>
    </xf>
    <xf numFmtId="0" fontId="0" fillId="0" borderId="49" xfId="0" applyBorder="1" applyAlignment="1">
      <alignment/>
    </xf>
    <xf numFmtId="0" fontId="0" fillId="0" borderId="46" xfId="0" applyFill="1" applyBorder="1" applyAlignment="1">
      <alignment horizontal="right"/>
    </xf>
    <xf numFmtId="0" fontId="0" fillId="0" borderId="50" xfId="0" applyBorder="1" applyAlignment="1">
      <alignment/>
    </xf>
    <xf numFmtId="0" fontId="0" fillId="0" borderId="47" xfId="0" applyFill="1" applyBorder="1" applyAlignment="1">
      <alignment horizontal="right"/>
    </xf>
    <xf numFmtId="0" fontId="0" fillId="0" borderId="51" xfId="0" applyFill="1" applyBorder="1" applyAlignment="1">
      <alignment/>
    </xf>
    <xf numFmtId="0" fontId="0" fillId="0" borderId="51" xfId="0" applyFont="1" applyFill="1" applyBorder="1" applyAlignment="1">
      <alignment/>
    </xf>
    <xf numFmtId="0" fontId="0" fillId="0" borderId="52" xfId="0" applyBorder="1" applyAlignment="1">
      <alignment/>
    </xf>
    <xf numFmtId="38" fontId="0" fillId="0" borderId="0" xfId="48" applyBorder="1" applyAlignment="1">
      <alignment/>
    </xf>
    <xf numFmtId="0" fontId="31" fillId="0" borderId="0" xfId="0" applyFont="1" applyAlignment="1">
      <alignment horizontal="center" vertical="center"/>
    </xf>
    <xf numFmtId="0" fontId="31" fillId="0" borderId="0" xfId="0" applyFont="1" applyAlignment="1">
      <alignment vertical="center"/>
    </xf>
    <xf numFmtId="0" fontId="0" fillId="0" borderId="0" xfId="0" applyAlignment="1">
      <alignment vertical="center"/>
    </xf>
    <xf numFmtId="0" fontId="0" fillId="0" borderId="0" xfId="0" applyAlignment="1">
      <alignment horizontal="left" vertical="center" indent="1"/>
    </xf>
    <xf numFmtId="0" fontId="0" fillId="0" borderId="0" xfId="0" applyFill="1" applyAlignment="1">
      <alignment vertical="center"/>
    </xf>
    <xf numFmtId="0" fontId="21" fillId="0" borderId="22" xfId="0" applyFont="1" applyBorder="1" applyAlignment="1">
      <alignment vertical="center" wrapText="1"/>
    </xf>
    <xf numFmtId="0" fontId="21" fillId="0" borderId="23" xfId="0" applyFont="1" applyBorder="1" applyAlignment="1">
      <alignment vertical="center" wrapText="1"/>
    </xf>
    <xf numFmtId="0" fontId="0" fillId="0" borderId="23" xfId="0" applyBorder="1" applyAlignment="1">
      <alignment vertical="center"/>
    </xf>
    <xf numFmtId="0" fontId="30" fillId="0" borderId="46" xfId="0" applyFont="1" applyBorder="1" applyAlignment="1">
      <alignment horizontal="left" vertical="center" indent="1"/>
    </xf>
    <xf numFmtId="38" fontId="0" fillId="27" borderId="22" xfId="48" applyFont="1" applyFill="1" applyBorder="1" applyAlignment="1" applyProtection="1">
      <alignment/>
      <protection/>
    </xf>
    <xf numFmtId="38" fontId="0" fillId="27" borderId="23" xfId="48" applyFill="1" applyBorder="1" applyAlignment="1" applyProtection="1">
      <alignment/>
      <protection/>
    </xf>
    <xf numFmtId="38" fontId="0" fillId="27" borderId="23" xfId="48" applyFont="1" applyFill="1" applyBorder="1" applyAlignment="1" applyProtection="1">
      <alignment/>
      <protection/>
    </xf>
    <xf numFmtId="38" fontId="0" fillId="27" borderId="23" xfId="48" applyFill="1" applyBorder="1" applyAlignment="1">
      <alignment/>
    </xf>
    <xf numFmtId="38" fontId="0" fillId="27" borderId="27" xfId="48" applyFill="1" applyBorder="1" applyAlignment="1">
      <alignment/>
    </xf>
    <xf numFmtId="38" fontId="0" fillId="27" borderId="53" xfId="48" applyFill="1" applyBorder="1" applyAlignment="1">
      <alignment/>
    </xf>
    <xf numFmtId="0" fontId="21" fillId="27" borderId="11" xfId="0" applyFont="1" applyFill="1" applyBorder="1" applyAlignment="1">
      <alignment horizontal="center"/>
    </xf>
    <xf numFmtId="38" fontId="0" fillId="27" borderId="11" xfId="48" applyFill="1" applyBorder="1" applyAlignment="1" applyProtection="1">
      <alignment horizontal="center"/>
      <protection/>
    </xf>
    <xf numFmtId="38" fontId="21" fillId="27" borderId="11" xfId="48" applyFont="1" applyFill="1" applyBorder="1" applyAlignment="1" applyProtection="1">
      <alignment horizontal="center"/>
      <protection/>
    </xf>
    <xf numFmtId="0" fontId="21" fillId="27" borderId="22" xfId="0" applyFont="1" applyFill="1" applyBorder="1" applyAlignment="1">
      <alignment horizontal="center"/>
    </xf>
    <xf numFmtId="0" fontId="21" fillId="27" borderId="23" xfId="0" applyFont="1" applyFill="1" applyBorder="1" applyAlignment="1">
      <alignment horizontal="center"/>
    </xf>
    <xf numFmtId="0" fontId="0" fillId="27" borderId="16" xfId="0" applyFill="1" applyBorder="1" applyAlignment="1">
      <alignment/>
    </xf>
    <xf numFmtId="0" fontId="0" fillId="27" borderId="20" xfId="0" applyFont="1" applyFill="1" applyBorder="1" applyAlignment="1">
      <alignment horizontal="center"/>
    </xf>
    <xf numFmtId="38" fontId="0" fillId="27" borderId="54" xfId="48" applyFill="1" applyBorder="1" applyAlignment="1">
      <alignment/>
    </xf>
    <xf numFmtId="38" fontId="0" fillId="27" borderId="55" xfId="48" applyFill="1" applyBorder="1" applyAlignment="1">
      <alignment/>
    </xf>
    <xf numFmtId="49" fontId="0" fillId="27" borderId="56" xfId="0" applyNumberFormat="1" applyFill="1" applyBorder="1" applyAlignment="1">
      <alignment/>
    </xf>
    <xf numFmtId="0" fontId="21" fillId="27" borderId="26" xfId="0" applyFont="1" applyFill="1" applyBorder="1" applyAlignment="1">
      <alignment horizontal="center"/>
    </xf>
    <xf numFmtId="49" fontId="0" fillId="27" borderId="57" xfId="0" applyNumberFormat="1" applyFill="1" applyBorder="1" applyAlignment="1">
      <alignment/>
    </xf>
    <xf numFmtId="0" fontId="21" fillId="27" borderId="22" xfId="0" applyFont="1" applyFill="1" applyBorder="1" applyAlignment="1">
      <alignment horizontal="center" vertical="center"/>
    </xf>
    <xf numFmtId="0" fontId="21" fillId="27" borderId="23" xfId="0" applyFont="1" applyFill="1" applyBorder="1" applyAlignment="1">
      <alignment horizontal="center" vertical="center"/>
    </xf>
    <xf numFmtId="0" fontId="0" fillId="27" borderId="20" xfId="0" applyFill="1" applyBorder="1" applyAlignment="1">
      <alignment/>
    </xf>
    <xf numFmtId="0" fontId="0" fillId="27" borderId="28" xfId="0" applyFill="1" applyBorder="1" applyAlignment="1">
      <alignment/>
    </xf>
    <xf numFmtId="0" fontId="0" fillId="27" borderId="32" xfId="0" applyFont="1" applyFill="1" applyBorder="1" applyAlignment="1">
      <alignment horizontal="center"/>
    </xf>
    <xf numFmtId="0" fontId="0" fillId="27" borderId="58" xfId="0" applyFont="1" applyFill="1" applyBorder="1" applyAlignment="1">
      <alignment horizontal="center"/>
    </xf>
    <xf numFmtId="0" fontId="0" fillId="27" borderId="59" xfId="0" applyFont="1" applyFill="1" applyBorder="1" applyAlignment="1">
      <alignment horizontal="center"/>
    </xf>
    <xf numFmtId="38" fontId="0" fillId="27" borderId="28" xfId="0" applyNumberFormat="1" applyFill="1" applyBorder="1" applyAlignment="1">
      <alignment/>
    </xf>
    <xf numFmtId="49" fontId="0" fillId="27" borderId="28" xfId="0" applyNumberFormat="1" applyFill="1" applyBorder="1" applyAlignment="1">
      <alignment horizontal="center"/>
    </xf>
    <xf numFmtId="0" fontId="21" fillId="27" borderId="22" xfId="0" applyFont="1" applyFill="1" applyBorder="1" applyAlignment="1">
      <alignment horizontal="center" wrapText="1"/>
    </xf>
    <xf numFmtId="0" fontId="21" fillId="27" borderId="23" xfId="0" applyFont="1" applyFill="1" applyBorder="1" applyAlignment="1">
      <alignment horizontal="center" wrapText="1"/>
    </xf>
    <xf numFmtId="0" fontId="21" fillId="27" borderId="10" xfId="0" applyFont="1" applyFill="1" applyBorder="1" applyAlignment="1">
      <alignment horizontal="center"/>
    </xf>
    <xf numFmtId="0" fontId="21" fillId="27" borderId="32" xfId="0" applyFont="1" applyFill="1" applyBorder="1" applyAlignment="1">
      <alignment horizontal="center"/>
    </xf>
    <xf numFmtId="0" fontId="21" fillId="27" borderId="31" xfId="0" applyFont="1" applyFill="1" applyBorder="1" applyAlignment="1">
      <alignment horizontal="center"/>
    </xf>
    <xf numFmtId="0" fontId="21" fillId="27" borderId="33" xfId="0" applyFont="1" applyFill="1" applyBorder="1" applyAlignment="1">
      <alignment horizontal="center"/>
    </xf>
    <xf numFmtId="38" fontId="0" fillId="27" borderId="56" xfId="48" applyFont="1" applyFill="1" applyBorder="1" applyAlignment="1" applyProtection="1">
      <alignment horizontal="center"/>
      <protection/>
    </xf>
    <xf numFmtId="38" fontId="0" fillId="27" borderId="11" xfId="48" applyFont="1" applyFill="1" applyBorder="1" applyAlignment="1" applyProtection="1">
      <alignment horizontal="center" wrapText="1"/>
      <protection/>
    </xf>
    <xf numFmtId="38" fontId="21" fillId="27" borderId="11" xfId="48" applyFont="1" applyFill="1" applyBorder="1" applyAlignment="1" applyProtection="1">
      <alignment horizontal="center" wrapText="1"/>
      <protection/>
    </xf>
    <xf numFmtId="0" fontId="21" fillId="27" borderId="11" xfId="0" applyFont="1" applyFill="1" applyBorder="1" applyAlignment="1">
      <alignment horizontal="center" wrapText="1"/>
    </xf>
    <xf numFmtId="0" fontId="21" fillId="27" borderId="26" xfId="0" applyFont="1" applyFill="1" applyBorder="1" applyAlignment="1">
      <alignment horizontal="center" wrapText="1"/>
    </xf>
    <xf numFmtId="0" fontId="0" fillId="27" borderId="16" xfId="0" applyFill="1" applyBorder="1" applyAlignment="1">
      <alignment wrapText="1"/>
    </xf>
    <xf numFmtId="0" fontId="0" fillId="27" borderId="16" xfId="0" applyFont="1" applyFill="1" applyBorder="1" applyAlignment="1">
      <alignment horizontal="center" wrapText="1"/>
    </xf>
    <xf numFmtId="0" fontId="0" fillId="27" borderId="20" xfId="0" applyFont="1" applyFill="1" applyBorder="1" applyAlignment="1">
      <alignment horizontal="center" wrapText="1"/>
    </xf>
    <xf numFmtId="38" fontId="0" fillId="27" borderId="54" xfId="0" applyNumberFormat="1" applyFill="1" applyBorder="1" applyAlignment="1">
      <alignment wrapText="1"/>
    </xf>
    <xf numFmtId="38" fontId="0" fillId="27" borderId="55" xfId="0" applyNumberFormat="1" applyFill="1" applyBorder="1" applyAlignment="1">
      <alignment wrapText="1"/>
    </xf>
    <xf numFmtId="38" fontId="0" fillId="27" borderId="53" xfId="0" applyNumberFormat="1" applyFill="1" applyBorder="1" applyAlignment="1">
      <alignment wrapText="1"/>
    </xf>
    <xf numFmtId="49" fontId="0" fillId="27" borderId="57" xfId="0" applyNumberFormat="1" applyFill="1" applyBorder="1" applyAlignment="1">
      <alignment wrapText="1"/>
    </xf>
    <xf numFmtId="0" fontId="0" fillId="27" borderId="26" xfId="0" applyFill="1" applyBorder="1" applyAlignment="1">
      <alignment wrapText="1"/>
    </xf>
    <xf numFmtId="0" fontId="0" fillId="27" borderId="11" xfId="0" applyFill="1" applyBorder="1" applyAlignment="1">
      <alignment wrapText="1"/>
    </xf>
    <xf numFmtId="0" fontId="47" fillId="0" borderId="0" xfId="0" applyFont="1" applyAlignment="1">
      <alignment/>
    </xf>
    <xf numFmtId="38" fontId="48" fillId="0" borderId="0" xfId="0" applyNumberFormat="1" applyFont="1" applyAlignment="1">
      <alignment horizontal="right"/>
    </xf>
    <xf numFmtId="0" fontId="48" fillId="0" borderId="0" xfId="0" applyFont="1" applyFill="1" applyAlignment="1">
      <alignment horizontal="center"/>
    </xf>
    <xf numFmtId="38" fontId="48" fillId="0" borderId="0" xfId="0" applyNumberFormat="1" applyFont="1" applyFill="1" applyAlignment="1">
      <alignment horizontal="right"/>
    </xf>
    <xf numFmtId="38" fontId="48" fillId="0" borderId="0" xfId="0" applyNumberFormat="1" applyFont="1" applyBorder="1" applyAlignment="1">
      <alignment/>
    </xf>
    <xf numFmtId="0" fontId="31" fillId="0" borderId="0" xfId="0" applyFont="1" applyAlignment="1">
      <alignment horizontal="center"/>
    </xf>
    <xf numFmtId="0" fontId="0" fillId="0" borderId="28" xfId="0" applyFill="1" applyBorder="1" applyAlignment="1">
      <alignment horizontal="center" vertical="center"/>
    </xf>
    <xf numFmtId="0" fontId="31" fillId="0" borderId="0" xfId="0" applyFont="1" applyAlignment="1">
      <alignment horizontal="left" vertical="top" wrapText="1"/>
    </xf>
    <xf numFmtId="0" fontId="0" fillId="26" borderId="13" xfId="0" applyFill="1" applyBorder="1" applyAlignment="1">
      <alignment horizontal="left"/>
    </xf>
    <xf numFmtId="38" fontId="0" fillId="0" borderId="0" xfId="48" applyBorder="1" applyAlignment="1">
      <alignment horizontal="center"/>
    </xf>
    <xf numFmtId="38" fontId="0" fillId="0" borderId="0" xfId="48" applyBorder="1" applyAlignment="1">
      <alignment horizontal="right"/>
    </xf>
    <xf numFmtId="0" fontId="0" fillId="26" borderId="20" xfId="0" applyFill="1" applyBorder="1" applyAlignment="1">
      <alignment horizontal="left" vertical="center"/>
    </xf>
    <xf numFmtId="0" fontId="0" fillId="26" borderId="60" xfId="0" applyFill="1" applyBorder="1" applyAlignment="1">
      <alignment horizontal="left" vertical="center"/>
    </xf>
    <xf numFmtId="179" fontId="0" fillId="26" borderId="61" xfId="0" applyNumberFormat="1" applyFill="1" applyBorder="1" applyAlignment="1">
      <alignment horizontal="left" vertical="center"/>
    </xf>
    <xf numFmtId="179" fontId="0" fillId="26" borderId="62" xfId="0" applyNumberFormat="1" applyFill="1" applyBorder="1" applyAlignment="1">
      <alignment horizontal="left" vertical="center"/>
    </xf>
    <xf numFmtId="179" fontId="0" fillId="26" borderId="63" xfId="0" applyNumberFormat="1" applyFill="1" applyBorder="1" applyAlignment="1">
      <alignment horizontal="left" vertical="center"/>
    </xf>
    <xf numFmtId="0" fontId="0" fillId="26" borderId="12" xfId="0" applyFill="1" applyBorder="1" applyAlignment="1">
      <alignment horizontal="left" vertical="top" wrapText="1"/>
    </xf>
    <xf numFmtId="0" fontId="0" fillId="26" borderId="17" xfId="0" applyFill="1" applyBorder="1" applyAlignment="1">
      <alignment horizontal="left" vertical="top" wrapText="1"/>
    </xf>
    <xf numFmtId="0" fontId="0" fillId="26" borderId="18" xfId="0" applyFill="1" applyBorder="1" applyAlignment="1">
      <alignment horizontal="left" vertical="top" wrapText="1"/>
    </xf>
    <xf numFmtId="0" fontId="0" fillId="26" borderId="15" xfId="0" applyFill="1" applyBorder="1" applyAlignment="1">
      <alignment horizontal="left" vertical="top" wrapText="1"/>
    </xf>
    <xf numFmtId="0" fontId="0" fillId="26" borderId="0" xfId="0" applyFill="1" applyBorder="1" applyAlignment="1">
      <alignment horizontal="left" vertical="top" wrapText="1"/>
    </xf>
    <xf numFmtId="0" fontId="0" fillId="26" borderId="19" xfId="0" applyFill="1" applyBorder="1" applyAlignment="1">
      <alignment horizontal="left" vertical="top" wrapText="1"/>
    </xf>
    <xf numFmtId="0" fontId="0" fillId="26" borderId="20" xfId="0" applyFill="1" applyBorder="1" applyAlignment="1">
      <alignment horizontal="left" vertical="top" wrapText="1"/>
    </xf>
    <xf numFmtId="0" fontId="0" fillId="26" borderId="60" xfId="0" applyFill="1" applyBorder="1" applyAlignment="1">
      <alignment horizontal="left" vertical="top" wrapText="1"/>
    </xf>
    <xf numFmtId="0" fontId="0" fillId="26" borderId="57" xfId="0" applyFill="1" applyBorder="1" applyAlignment="1">
      <alignment horizontal="left" vertical="top" wrapText="1"/>
    </xf>
    <xf numFmtId="0" fontId="0" fillId="0" borderId="12" xfId="0"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26" borderId="15" xfId="0" applyFill="1" applyBorder="1" applyAlignment="1">
      <alignment horizontal="left"/>
    </xf>
    <xf numFmtId="0" fontId="0" fillId="26" borderId="0" xfId="0" applyFill="1" applyBorder="1" applyAlignment="1">
      <alignment horizontal="left"/>
    </xf>
    <xf numFmtId="0" fontId="0" fillId="26" borderId="19" xfId="0" applyFill="1" applyBorder="1" applyAlignment="1">
      <alignment horizontal="left"/>
    </xf>
    <xf numFmtId="0" fontId="0" fillId="0" borderId="16" xfId="0" applyFont="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26" borderId="16" xfId="0" applyFill="1" applyBorder="1" applyAlignment="1">
      <alignment horizontal="left"/>
    </xf>
    <xf numFmtId="0" fontId="0" fillId="26" borderId="16" xfId="0" applyFont="1" applyFill="1" applyBorder="1" applyAlignment="1">
      <alignment horizontal="left"/>
    </xf>
    <xf numFmtId="38" fontId="0" fillId="0" borderId="17" xfId="48" applyBorder="1" applyAlignment="1">
      <alignment horizontal="center"/>
    </xf>
    <xf numFmtId="0" fontId="0" fillId="0" borderId="15" xfId="0" applyBorder="1" applyAlignment="1">
      <alignment horizontal="center"/>
    </xf>
    <xf numFmtId="0" fontId="24" fillId="0" borderId="15" xfId="0" applyFont="1" applyBorder="1" applyAlignment="1">
      <alignment horizontal="center"/>
    </xf>
    <xf numFmtId="0" fontId="24" fillId="0" borderId="0" xfId="0" applyFont="1" applyBorder="1" applyAlignment="1">
      <alignment horizontal="center"/>
    </xf>
    <xf numFmtId="38" fontId="24" fillId="0" borderId="0" xfId="48" applyFont="1" applyBorder="1" applyAlignment="1">
      <alignment horizontal="right"/>
    </xf>
    <xf numFmtId="38" fontId="0" fillId="0" borderId="17" xfId="48" applyBorder="1" applyAlignment="1">
      <alignment horizontal="right"/>
    </xf>
    <xf numFmtId="0" fontId="0" fillId="0" borderId="15" xfId="0" applyFont="1" applyBorder="1" applyAlignment="1">
      <alignment horizontal="right"/>
    </xf>
    <xf numFmtId="0" fontId="0" fillId="26" borderId="11" xfId="0" applyFill="1" applyBorder="1" applyAlignment="1">
      <alignment horizontal="center" vertical="center"/>
    </xf>
    <xf numFmtId="0" fontId="0" fillId="26" borderId="11" xfId="0" applyFont="1" applyFill="1" applyBorder="1" applyAlignment="1">
      <alignment horizontal="center" vertical="center"/>
    </xf>
    <xf numFmtId="0" fontId="0" fillId="26" borderId="32" xfId="0" applyFont="1" applyFill="1" applyBorder="1" applyAlignment="1">
      <alignment horizontal="center" vertical="center"/>
    </xf>
    <xf numFmtId="0" fontId="0" fillId="26" borderId="31" xfId="0" applyFont="1" applyFill="1" applyBorder="1" applyAlignment="1">
      <alignment horizontal="center" vertical="center"/>
    </xf>
    <xf numFmtId="0" fontId="0" fillId="26" borderId="33" xfId="0" applyFont="1" applyFill="1" applyBorder="1" applyAlignment="1">
      <alignment horizontal="center" vertical="center"/>
    </xf>
    <xf numFmtId="0" fontId="0" fillId="0" borderId="32" xfId="0" applyFill="1" applyBorder="1" applyAlignment="1">
      <alignment horizontal="center" vertical="center"/>
    </xf>
    <xf numFmtId="0" fontId="0" fillId="0" borderId="31" xfId="0" applyFont="1" applyFill="1" applyBorder="1" applyAlignment="1">
      <alignment horizontal="center" vertical="center"/>
    </xf>
    <xf numFmtId="0" fontId="0" fillId="0" borderId="33" xfId="0" applyFont="1" applyFill="1" applyBorder="1" applyAlignment="1">
      <alignment horizontal="center" vertical="center"/>
    </xf>
    <xf numFmtId="0" fontId="0" fillId="26" borderId="13" xfId="0" applyFill="1" applyBorder="1" applyAlignment="1">
      <alignment horizontal="left" vertical="center"/>
    </xf>
    <xf numFmtId="0" fontId="0" fillId="26" borderId="13" xfId="0" applyFont="1" applyFill="1" applyBorder="1" applyAlignment="1">
      <alignment horizontal="left" vertical="center"/>
    </xf>
    <xf numFmtId="0" fontId="0" fillId="0" borderId="11" xfId="0" applyBorder="1" applyAlignment="1">
      <alignment horizontal="center" vertical="center"/>
    </xf>
    <xf numFmtId="0" fontId="0" fillId="0" borderId="11" xfId="0" applyFont="1" applyBorder="1" applyAlignment="1">
      <alignment horizontal="center" vertical="center"/>
    </xf>
    <xf numFmtId="0" fontId="30" fillId="0" borderId="15" xfId="0" applyFont="1" applyBorder="1" applyAlignment="1">
      <alignment horizontal="left" vertical="top" wrapText="1"/>
    </xf>
    <xf numFmtId="0" fontId="30" fillId="0" borderId="0" xfId="0" applyFont="1" applyAlignment="1">
      <alignment horizontal="left" vertical="top" wrapText="1"/>
    </xf>
    <xf numFmtId="0" fontId="32" fillId="0" borderId="0" xfId="0" applyFont="1" applyAlignment="1">
      <alignment horizontal="left" vertical="center" wrapText="1"/>
    </xf>
    <xf numFmtId="0" fontId="31" fillId="0" borderId="0" xfId="0" applyFont="1" applyAlignment="1">
      <alignment/>
    </xf>
    <xf numFmtId="0" fontId="31" fillId="0" borderId="17" xfId="0" applyFont="1" applyBorder="1" applyAlignment="1">
      <alignment/>
    </xf>
    <xf numFmtId="0" fontId="31" fillId="0" borderId="0"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24</xdr:row>
      <xdr:rowOff>95250</xdr:rowOff>
    </xdr:from>
    <xdr:to>
      <xdr:col>9</xdr:col>
      <xdr:colOff>381000</xdr:colOff>
      <xdr:row>26</xdr:row>
      <xdr:rowOff>133350</xdr:rowOff>
    </xdr:to>
    <xdr:sp fLocksText="0">
      <xdr:nvSpPr>
        <xdr:cNvPr id="1" name="Text Box 1"/>
        <xdr:cNvSpPr txBox="1">
          <a:spLocks noChangeArrowheads="1"/>
        </xdr:cNvSpPr>
      </xdr:nvSpPr>
      <xdr:spPr>
        <a:xfrm>
          <a:off x="2657475" y="5962650"/>
          <a:ext cx="3324225" cy="476250"/>
        </a:xfrm>
        <a:prstGeom prst="rect">
          <a:avLst/>
        </a:prstGeom>
        <a:solidFill>
          <a:srgbClr val="FFFFFF"/>
        </a:solidFill>
        <a:ln w="9360" cmpd="sng">
          <a:solidFill>
            <a:srgbClr val="000000"/>
          </a:solidFill>
          <a:headEnd type="none"/>
          <a:tailEnd type="none"/>
        </a:ln>
      </xdr:spPr>
      <xdr:txBody>
        <a:bodyPr vertOverflow="clip" wrap="square" lIns="27360" tIns="18000" rIns="0" bIns="0"/>
        <a:p>
          <a:pPr algn="l">
            <a:defRPr/>
          </a:pPr>
          <a:r>
            <a:rPr lang="en-US" cap="none" sz="1100" b="0" i="0" u="none" baseline="0">
              <a:solidFill>
                <a:srgbClr val="FF0000"/>
              </a:solidFill>
              <a:latin typeface="ＭＳ Ｐゴシック"/>
              <a:ea typeface="ＭＳ Ｐゴシック"/>
              <a:cs typeface="ＭＳ Ｐゴシック"/>
            </a:rPr>
            <a:t>各予算科目の積算内容を、別紙にて提出願います。（「補助金の算出」様式）</a:t>
          </a:r>
        </a:p>
      </xdr:txBody>
    </xdr:sp>
    <xdr:clientData/>
  </xdr:twoCellAnchor>
  <xdr:twoCellAnchor>
    <xdr:from>
      <xdr:col>1</xdr:col>
      <xdr:colOff>381000</xdr:colOff>
      <xdr:row>33</xdr:row>
      <xdr:rowOff>57150</xdr:rowOff>
    </xdr:from>
    <xdr:to>
      <xdr:col>9</xdr:col>
      <xdr:colOff>323850</xdr:colOff>
      <xdr:row>34</xdr:row>
      <xdr:rowOff>0</xdr:rowOff>
    </xdr:to>
    <xdr:sp fLocksText="0">
      <xdr:nvSpPr>
        <xdr:cNvPr id="2" name="テキスト ボックス 5"/>
        <xdr:cNvSpPr txBox="1">
          <a:spLocks noChangeArrowheads="1"/>
        </xdr:cNvSpPr>
      </xdr:nvSpPr>
      <xdr:spPr>
        <a:xfrm>
          <a:off x="1609725" y="7858125"/>
          <a:ext cx="4314825" cy="200025"/>
        </a:xfrm>
        <a:prstGeom prst="rect">
          <a:avLst/>
        </a:prstGeom>
        <a:solidFill>
          <a:srgbClr val="FFFFFF"/>
        </a:solidFill>
        <a:ln w="9360" cmpd="sng">
          <a:solidFill>
            <a:srgbClr val="BCBCBC"/>
          </a:solidFill>
          <a:headEnd type="none"/>
          <a:tailEnd type="none"/>
        </a:ln>
      </xdr:spPr>
      <xdr:txBody>
        <a:bodyPr vertOverflow="clip" wrap="square" lIns="90000" tIns="46800" rIns="90000" bIns="46800"/>
        <a:p>
          <a:pPr algn="l">
            <a:defRPr/>
          </a:pPr>
          <a:r>
            <a:rPr lang="en-US" cap="none" sz="1100" b="0" i="0" u="none" baseline="0">
              <a:solidFill>
                <a:srgbClr val="FF0000"/>
              </a:solidFill>
            </a:rPr>
            <a:t>その他積算のための説明参考資料等があれば添付願います。</a:t>
          </a:r>
        </a:p>
      </xdr:txBody>
    </xdr:sp>
    <xdr:clientData/>
  </xdr:twoCellAnchor>
  <xdr:twoCellAnchor>
    <xdr:from>
      <xdr:col>6</xdr:col>
      <xdr:colOff>590550</xdr:colOff>
      <xdr:row>36</xdr:row>
      <xdr:rowOff>47625</xdr:rowOff>
    </xdr:from>
    <xdr:to>
      <xdr:col>10</xdr:col>
      <xdr:colOff>85725</xdr:colOff>
      <xdr:row>38</xdr:row>
      <xdr:rowOff>66675</xdr:rowOff>
    </xdr:to>
    <xdr:sp fLocksText="0">
      <xdr:nvSpPr>
        <xdr:cNvPr id="3" name="テキスト ボックス 7"/>
        <xdr:cNvSpPr txBox="1">
          <a:spLocks noChangeArrowheads="1"/>
        </xdr:cNvSpPr>
      </xdr:nvSpPr>
      <xdr:spPr>
        <a:xfrm>
          <a:off x="4619625" y="8620125"/>
          <a:ext cx="1952625" cy="504825"/>
        </a:xfrm>
        <a:prstGeom prst="rect">
          <a:avLst/>
        </a:prstGeom>
        <a:solidFill>
          <a:srgbClr val="FFFFFF"/>
        </a:solidFill>
        <a:ln w="9360" cmpd="sng">
          <a:solidFill>
            <a:srgbClr val="BCBCBC"/>
          </a:solidFill>
          <a:headEnd type="none"/>
          <a:tailEnd type="none"/>
        </a:ln>
      </xdr:spPr>
      <xdr:txBody>
        <a:bodyPr vertOverflow="clip" wrap="square" lIns="90000" tIns="46800" rIns="90000" bIns="46800"/>
        <a:p>
          <a:pPr algn="l">
            <a:defRPr/>
          </a:pPr>
          <a:r>
            <a:rPr lang="en-US" cap="none" sz="1100" b="0" i="0" u="none" baseline="0">
              <a:solidFill>
                <a:srgbClr val="FF0000"/>
              </a:solidFill>
              <a:latin typeface="ＭＳ Ｐ明朝"/>
              <a:ea typeface="ＭＳ Ｐ明朝"/>
              <a:cs typeface="ＭＳ Ｐ明朝"/>
            </a:rPr>
            <a:t>平成</a:t>
          </a:r>
          <a:r>
            <a:rPr lang="en-US" cap="none" sz="1100" b="0" i="0" u="none" baseline="0">
              <a:solidFill>
                <a:srgbClr val="FF0000"/>
              </a:solidFill>
              <a:latin typeface="Calibri"/>
              <a:ea typeface="Calibri"/>
              <a:cs typeface="Calibri"/>
            </a:rPr>
            <a:t>26</a:t>
          </a:r>
          <a:r>
            <a:rPr lang="en-US" cap="none" sz="1100" b="0" i="0" u="none" baseline="0">
              <a:solidFill>
                <a:srgbClr val="FF0000"/>
              </a:solidFill>
              <a:latin typeface="ＭＳ Ｐ明朝"/>
              <a:ea typeface="ＭＳ Ｐ明朝"/>
              <a:cs typeface="ＭＳ Ｐ明朝"/>
            </a:rPr>
            <a:t>年度に実施した場合は実績見込みでも可。</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1495425</xdr:colOff>
      <xdr:row>12</xdr:row>
      <xdr:rowOff>209550</xdr:rowOff>
    </xdr:from>
    <xdr:to>
      <xdr:col>6</xdr:col>
      <xdr:colOff>457200</xdr:colOff>
      <xdr:row>19</xdr:row>
      <xdr:rowOff>95250</xdr:rowOff>
    </xdr:to>
    <xdr:sp>
      <xdr:nvSpPr>
        <xdr:cNvPr id="1" name="テキスト ボックス 1"/>
        <xdr:cNvSpPr txBox="1">
          <a:spLocks noChangeArrowheads="1"/>
        </xdr:cNvSpPr>
      </xdr:nvSpPr>
      <xdr:spPr>
        <a:xfrm>
          <a:off x="2819400" y="2657475"/>
          <a:ext cx="3267075" cy="1419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お土産代：</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　限度額</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　　小学生　　　　　　　</a:t>
          </a:r>
          <a:r>
            <a:rPr lang="en-US" cap="none" sz="1400" b="1" i="0" u="none" baseline="0">
              <a:solidFill>
                <a:srgbClr val="FF0000"/>
              </a:solidFill>
              <a:latin typeface="Calibri"/>
              <a:ea typeface="Calibri"/>
              <a:cs typeface="Calibri"/>
            </a:rPr>
            <a:t>3</a:t>
          </a:r>
          <a:r>
            <a:rPr lang="en-US" cap="none" sz="1400" b="1" i="0" u="none" baseline="0">
              <a:solidFill>
                <a:srgbClr val="FF0000"/>
              </a:solidFill>
              <a:latin typeface="ＭＳ Ｐゴシック"/>
              <a:ea typeface="ＭＳ Ｐゴシック"/>
              <a:cs typeface="ＭＳ Ｐゴシック"/>
            </a:rPr>
            <a:t>千円</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　　中学生　　　　　　　</a:t>
          </a:r>
          <a:r>
            <a:rPr lang="en-US" cap="none" sz="1400" b="1" i="0" u="none" baseline="0">
              <a:solidFill>
                <a:srgbClr val="FF0000"/>
              </a:solidFill>
              <a:latin typeface="Calibri"/>
              <a:ea typeface="Calibri"/>
              <a:cs typeface="Calibri"/>
            </a:rPr>
            <a:t>3</a:t>
          </a:r>
          <a:r>
            <a:rPr lang="en-US" cap="none" sz="1400" b="1" i="0" u="none" baseline="0">
              <a:solidFill>
                <a:srgbClr val="FF0000"/>
              </a:solidFill>
              <a:latin typeface="ＭＳ Ｐゴシック"/>
              <a:ea typeface="ＭＳ Ｐゴシック"/>
              <a:cs typeface="ＭＳ Ｐゴシック"/>
            </a:rPr>
            <a:t>万円</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　　高校生・一般　　　</a:t>
          </a:r>
          <a:r>
            <a:rPr lang="en-US" cap="none" sz="1400" b="1" i="0" u="none" baseline="0">
              <a:solidFill>
                <a:srgbClr val="FF0000"/>
              </a:solidFill>
              <a:latin typeface="Calibri"/>
              <a:ea typeface="Calibri"/>
              <a:cs typeface="Calibri"/>
            </a:rPr>
            <a:t>10</a:t>
          </a:r>
          <a:r>
            <a:rPr lang="en-US" cap="none" sz="1400" b="1" i="0" u="none" baseline="0">
              <a:solidFill>
                <a:srgbClr val="FF0000"/>
              </a:solidFill>
              <a:latin typeface="ＭＳ Ｐゴシック"/>
              <a:ea typeface="ＭＳ Ｐゴシック"/>
              <a:cs typeface="ＭＳ Ｐゴシック"/>
            </a:rPr>
            <a:t>万円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22</xdr:row>
      <xdr:rowOff>200025</xdr:rowOff>
    </xdr:from>
    <xdr:to>
      <xdr:col>6</xdr:col>
      <xdr:colOff>47625</xdr:colOff>
      <xdr:row>27</xdr:row>
      <xdr:rowOff>38100</xdr:rowOff>
    </xdr:to>
    <xdr:sp>
      <xdr:nvSpPr>
        <xdr:cNvPr id="1" name="テキスト ボックス 1"/>
        <xdr:cNvSpPr txBox="1">
          <a:spLocks noChangeArrowheads="1"/>
        </xdr:cNvSpPr>
      </xdr:nvSpPr>
      <xdr:spPr>
        <a:xfrm>
          <a:off x="1533525" y="4943475"/>
          <a:ext cx="4143375" cy="933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FF0000"/>
              </a:solidFill>
              <a:latin typeface="ＭＳ Ｐゴシック"/>
              <a:ea typeface="ＭＳ Ｐゴシック"/>
              <a:cs typeface="ＭＳ Ｐゴシック"/>
            </a:rPr>
            <a:t>一般交流事業も補助対象となる</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・研修交流会費は食糧費、宿泊費及び寝具借料を除く）</a:t>
          </a:r>
          <a:r>
            <a:rPr lang="en-US" cap="none" sz="1600" b="0" i="0" u="none" baseline="0">
              <a:solidFill>
                <a:srgbClr val="FF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18</xdr:row>
      <xdr:rowOff>76200</xdr:rowOff>
    </xdr:from>
    <xdr:to>
      <xdr:col>8</xdr:col>
      <xdr:colOff>876300</xdr:colOff>
      <xdr:row>25</xdr:row>
      <xdr:rowOff>47625</xdr:rowOff>
    </xdr:to>
    <xdr:sp>
      <xdr:nvSpPr>
        <xdr:cNvPr id="1" name="テキスト ボックス 1"/>
        <xdr:cNvSpPr txBox="1">
          <a:spLocks noChangeArrowheads="1"/>
        </xdr:cNvSpPr>
      </xdr:nvSpPr>
      <xdr:spPr>
        <a:xfrm>
          <a:off x="581025" y="4448175"/>
          <a:ext cx="6210300" cy="1504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0" i="0" u="none" baseline="0">
              <a:solidFill>
                <a:srgbClr val="FF0000"/>
              </a:solidFill>
              <a:latin typeface="ＭＳ Ｐゴシック"/>
              <a:ea typeface="ＭＳ Ｐゴシック"/>
              <a:cs typeface="ＭＳ Ｐゴシック"/>
            </a:rPr>
            <a:t>・一般交流の場合は、すべて補助対象外</a:t>
          </a:r>
          <a:r>
            <a:rPr lang="en-US" cap="none" sz="2000" b="0" i="0" u="none" baseline="0">
              <a:solidFill>
                <a:srgbClr val="FF0000"/>
              </a:solidFill>
              <a:latin typeface="Calibri"/>
              <a:ea typeface="Calibri"/>
              <a:cs typeface="Calibri"/>
            </a:rPr>
            <a:t>
</a:t>
          </a:r>
          <a:r>
            <a:rPr lang="en-US" cap="none" sz="2000" b="0" i="0" u="none" baseline="0">
              <a:solidFill>
                <a:srgbClr val="FF0000"/>
              </a:solidFill>
              <a:latin typeface="ＭＳ Ｐゴシック"/>
              <a:ea typeface="ＭＳ Ｐゴシック"/>
              <a:cs typeface="ＭＳ Ｐゴシック"/>
            </a:rPr>
            <a:t>・小中学生交流の場合、児童・生徒と随行の費用は、派遣と同様の補助率で、補助対象と補助対象外に振り分けて記載。</a:t>
          </a:r>
        </a:p>
      </xdr:txBody>
    </xdr:sp>
    <xdr:clientData/>
  </xdr:twoCellAnchor>
  <xdr:twoCellAnchor>
    <xdr:from>
      <xdr:col>9</xdr:col>
      <xdr:colOff>276225</xdr:colOff>
      <xdr:row>13</xdr:row>
      <xdr:rowOff>19050</xdr:rowOff>
    </xdr:from>
    <xdr:to>
      <xdr:col>12</xdr:col>
      <xdr:colOff>476250</xdr:colOff>
      <xdr:row>15</xdr:row>
      <xdr:rowOff>219075</xdr:rowOff>
    </xdr:to>
    <xdr:sp>
      <xdr:nvSpPr>
        <xdr:cNvPr id="2" name="正方形/長方形 2"/>
        <xdr:cNvSpPr>
          <a:spLocks/>
        </xdr:cNvSpPr>
      </xdr:nvSpPr>
      <xdr:spPr>
        <a:xfrm>
          <a:off x="7334250" y="3295650"/>
          <a:ext cx="2714625" cy="638175"/>
        </a:xfrm>
        <a:prstGeom prst="rect">
          <a:avLst/>
        </a:prstGeom>
        <a:solidFill>
          <a:srgbClr val="FFFFFF"/>
        </a:solidFill>
        <a:ln w="25400" cmpd="sng">
          <a:solidFill>
            <a:srgbClr val="C0504D"/>
          </a:solidFill>
          <a:headEnd type="none"/>
          <a:tailEnd type="none"/>
        </a:ln>
      </xdr:spPr>
      <xdr:txBody>
        <a:bodyPr vertOverflow="clip" wrap="square" lIns="18288" tIns="0" rIns="0" bIns="0" anchor="ctr"/>
        <a:p>
          <a:pPr algn="ctr">
            <a:defRPr/>
          </a:pPr>
          <a:r>
            <a:rPr lang="en-US" cap="none" sz="1600" b="0" i="0" u="none" baseline="0">
              <a:solidFill>
                <a:srgbClr val="FF0000"/>
              </a:solidFill>
              <a:latin typeface="ＭＳ Ｐゴシック"/>
              <a:ea typeface="ＭＳ Ｐゴシック"/>
              <a:cs typeface="ＭＳ Ｐゴシック"/>
            </a:rPr>
            <a:t>計算しやすくするために</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列を追加するなどしてください。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38</xdr:row>
      <xdr:rowOff>0</xdr:rowOff>
    </xdr:from>
    <xdr:to>
      <xdr:col>6</xdr:col>
      <xdr:colOff>533400</xdr:colOff>
      <xdr:row>41</xdr:row>
      <xdr:rowOff>190500</xdr:rowOff>
    </xdr:to>
    <xdr:sp>
      <xdr:nvSpPr>
        <xdr:cNvPr id="1" name="テキスト ボックス 1"/>
        <xdr:cNvSpPr txBox="1">
          <a:spLocks noChangeArrowheads="1"/>
        </xdr:cNvSpPr>
      </xdr:nvSpPr>
      <xdr:spPr>
        <a:xfrm>
          <a:off x="838200" y="8058150"/>
          <a:ext cx="5324475" cy="847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飲食費：</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　小中学生の受入は、全額補助対象（アルコール類は不可）</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一般の受入は、全額補助対象外</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6</xdr:row>
      <xdr:rowOff>123825</xdr:rowOff>
    </xdr:from>
    <xdr:to>
      <xdr:col>6</xdr:col>
      <xdr:colOff>1095375</xdr:colOff>
      <xdr:row>7</xdr:row>
      <xdr:rowOff>219075</xdr:rowOff>
    </xdr:to>
    <xdr:sp>
      <xdr:nvSpPr>
        <xdr:cNvPr id="1" name="テキスト ボックス 1"/>
        <xdr:cNvSpPr txBox="1">
          <a:spLocks noChangeArrowheads="1"/>
        </xdr:cNvSpPr>
      </xdr:nvSpPr>
      <xdr:spPr>
        <a:xfrm>
          <a:off x="1562100" y="1343025"/>
          <a:ext cx="5133975"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一般交流事業は、すべて補助対象外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4"/>
  <sheetViews>
    <sheetView zoomScalePageLayoutView="0" workbookViewId="0" topLeftCell="A1">
      <selection activeCell="D11" sqref="D11"/>
    </sheetView>
  </sheetViews>
  <sheetFormatPr defaultColWidth="11.625" defaultRowHeight="13.5"/>
  <cols>
    <col min="1" max="1" width="3.375" style="29" bestFit="1" customWidth="1"/>
    <col min="2" max="10" width="8.50390625" style="0" customWidth="1"/>
  </cols>
  <sheetData>
    <row r="1" ht="21">
      <c r="B1" s="65" t="s">
        <v>75</v>
      </c>
    </row>
    <row r="2" ht="18.75" customHeight="1"/>
    <row r="3" spans="1:2" ht="18.75" customHeight="1">
      <c r="A3" s="212" t="s">
        <v>64</v>
      </c>
      <c r="B3" s="213" t="s">
        <v>176</v>
      </c>
    </row>
    <row r="4" ht="18.75" customHeight="1">
      <c r="C4" s="273" t="s">
        <v>175</v>
      </c>
    </row>
    <row r="5" spans="1:5" ht="18.75" customHeight="1">
      <c r="A5" s="212" t="s">
        <v>65</v>
      </c>
      <c r="B5" s="213" t="s">
        <v>177</v>
      </c>
      <c r="C5" s="213"/>
      <c r="D5" s="213"/>
      <c r="E5" s="213"/>
    </row>
    <row r="6" spans="1:5" ht="18.75" customHeight="1">
      <c r="A6" s="212"/>
      <c r="B6" s="213"/>
      <c r="C6" s="213"/>
      <c r="D6" s="213"/>
      <c r="E6" s="213"/>
    </row>
    <row r="7" spans="1:5" ht="18.75" customHeight="1">
      <c r="A7" s="212" t="s">
        <v>73</v>
      </c>
      <c r="B7" s="213" t="s">
        <v>178</v>
      </c>
      <c r="C7" s="213"/>
      <c r="D7" s="213"/>
      <c r="E7" s="213"/>
    </row>
    <row r="8" spans="1:5" ht="18.75" customHeight="1">
      <c r="A8" s="212"/>
      <c r="B8" s="213" t="s">
        <v>132</v>
      </c>
      <c r="C8" s="213"/>
      <c r="D8" s="213"/>
      <c r="E8" s="213"/>
    </row>
    <row r="9" spans="1:5" ht="18.75" customHeight="1">
      <c r="A9" s="212"/>
      <c r="B9" s="213"/>
      <c r="C9" s="213"/>
      <c r="D9" s="213"/>
      <c r="E9" s="213"/>
    </row>
    <row r="10" spans="1:5" ht="18.75" customHeight="1">
      <c r="A10" s="212" t="s">
        <v>74</v>
      </c>
      <c r="B10" s="213" t="s">
        <v>173</v>
      </c>
      <c r="C10" s="213"/>
      <c r="D10" s="213"/>
      <c r="E10" s="213"/>
    </row>
    <row r="11" spans="1:5" ht="18.75" customHeight="1">
      <c r="A11" s="212"/>
      <c r="B11" s="213"/>
      <c r="C11" s="213"/>
      <c r="D11" s="213"/>
      <c r="E11" s="213"/>
    </row>
    <row r="12" spans="1:10" ht="18.75" customHeight="1">
      <c r="A12" s="212" t="s">
        <v>172</v>
      </c>
      <c r="B12" s="275" t="s">
        <v>179</v>
      </c>
      <c r="C12" s="275"/>
      <c r="D12" s="275"/>
      <c r="E12" s="275"/>
      <c r="F12" s="275"/>
      <c r="G12" s="275"/>
      <c r="H12" s="275"/>
      <c r="I12" s="275"/>
      <c r="J12" s="275"/>
    </row>
    <row r="13" spans="1:10" ht="18.75" customHeight="1">
      <c r="A13" s="212"/>
      <c r="B13" s="275"/>
      <c r="C13" s="275"/>
      <c r="D13" s="275"/>
      <c r="E13" s="275"/>
      <c r="F13" s="275"/>
      <c r="G13" s="275"/>
      <c r="H13" s="275"/>
      <c r="I13" s="275"/>
      <c r="J13" s="275"/>
    </row>
    <row r="14" spans="1:5" ht="18.75" customHeight="1">
      <c r="A14" s="212"/>
      <c r="B14" s="213"/>
      <c r="C14" s="213"/>
      <c r="D14" s="213"/>
      <c r="E14" s="213"/>
    </row>
  </sheetData>
  <sheetProtection/>
  <mergeCells count="1">
    <mergeCell ref="B12:J13"/>
  </mergeCells>
  <printOptions/>
  <pageMargins left="0.7875" right="0.7875" top="1.0527777777777778" bottom="1.0527777777777778" header="0.7875" footer="0.7875"/>
  <pageSetup horizontalDpi="300" verticalDpi="300" orientation="portrait" paperSize="9" r:id="rId1"/>
  <headerFooter alignWithMargins="0">
    <oddHeader>&amp;C&amp;"Times New Roman,標準"&amp;12&amp;A</oddHeader>
    <oddFooter>&amp;C&amp;"Times New Roman,標準"&amp;12ページ &amp;P</oddFooter>
  </headerFooter>
</worksheet>
</file>

<file path=xl/worksheets/sheet2.xml><?xml version="1.0" encoding="utf-8"?>
<worksheet xmlns="http://schemas.openxmlformats.org/spreadsheetml/2006/main" xmlns:r="http://schemas.openxmlformats.org/officeDocument/2006/relationships">
  <dimension ref="A1:L40"/>
  <sheetViews>
    <sheetView zoomScalePageLayoutView="0" workbookViewId="0" topLeftCell="A1">
      <selection activeCell="A39" sqref="A39:J40"/>
    </sheetView>
  </sheetViews>
  <sheetFormatPr defaultColWidth="9.00390625" defaultRowHeight="13.5"/>
  <cols>
    <col min="1" max="1" width="16.125" style="0" customWidth="1"/>
    <col min="3" max="3" width="9.125" style="0" customWidth="1"/>
    <col min="4" max="4" width="3.625" style="0" customWidth="1"/>
    <col min="5" max="5" width="6.00390625" style="0" customWidth="1"/>
    <col min="7" max="7" width="10.125" style="0" customWidth="1"/>
    <col min="8" max="9" width="5.25390625" style="0" customWidth="1"/>
    <col min="10" max="10" width="11.625" style="0" customWidth="1"/>
  </cols>
  <sheetData>
    <row r="1" spans="1:10" ht="26.25" thickBot="1">
      <c r="A1" t="s">
        <v>0</v>
      </c>
      <c r="J1" s="190" t="s">
        <v>117</v>
      </c>
    </row>
    <row r="2" spans="1:8" ht="20.25" customHeight="1">
      <c r="A2" s="1" t="s">
        <v>181</v>
      </c>
      <c r="H2" s="139" t="s">
        <v>63</v>
      </c>
    </row>
    <row r="3" ht="14.25" customHeight="1"/>
    <row r="4" spans="1:11" ht="20.25" customHeight="1">
      <c r="A4" s="2" t="s">
        <v>1</v>
      </c>
      <c r="B4" s="178" t="s">
        <v>80</v>
      </c>
      <c r="C4" s="179"/>
      <c r="D4" s="179"/>
      <c r="E4" s="179"/>
      <c r="F4" s="321" t="s">
        <v>93</v>
      </c>
      <c r="G4" s="322"/>
      <c r="H4" s="3" t="s">
        <v>2</v>
      </c>
      <c r="I4" s="311" t="s">
        <v>81</v>
      </c>
      <c r="J4" s="312"/>
      <c r="K4" s="4"/>
    </row>
    <row r="5" spans="1:12" ht="20.25" customHeight="1">
      <c r="A5" s="62" t="s">
        <v>109</v>
      </c>
      <c r="B5" s="160"/>
      <c r="C5" s="313" t="s">
        <v>111</v>
      </c>
      <c r="D5" s="314"/>
      <c r="E5" s="315"/>
      <c r="F5" s="161"/>
      <c r="G5" s="274"/>
      <c r="H5" s="316"/>
      <c r="I5" s="317"/>
      <c r="J5" s="318"/>
      <c r="K5" s="4"/>
      <c r="L5" s="268" t="s">
        <v>111</v>
      </c>
    </row>
    <row r="6" spans="1:12" ht="20.25" customHeight="1">
      <c r="A6" s="5" t="s">
        <v>3</v>
      </c>
      <c r="B6" s="279" t="s">
        <v>133</v>
      </c>
      <c r="C6" s="280"/>
      <c r="D6" s="280"/>
      <c r="E6" s="280"/>
      <c r="F6" s="281" t="s">
        <v>134</v>
      </c>
      <c r="G6" s="282"/>
      <c r="H6" s="282"/>
      <c r="I6" s="282"/>
      <c r="J6" s="283"/>
      <c r="K6" s="4"/>
      <c r="L6" s="268" t="s">
        <v>110</v>
      </c>
    </row>
    <row r="7" spans="1:12" ht="20.25" customHeight="1">
      <c r="A7" s="6" t="s">
        <v>4</v>
      </c>
      <c r="B7" s="284" t="s">
        <v>135</v>
      </c>
      <c r="C7" s="285"/>
      <c r="D7" s="285"/>
      <c r="E7" s="285"/>
      <c r="F7" s="285"/>
      <c r="G7" s="285"/>
      <c r="H7" s="285"/>
      <c r="I7" s="285"/>
      <c r="J7" s="286"/>
      <c r="K7" s="4"/>
      <c r="L7" s="268" t="s">
        <v>112</v>
      </c>
    </row>
    <row r="8" spans="1:12" ht="20.25" customHeight="1">
      <c r="A8" s="7"/>
      <c r="B8" s="287"/>
      <c r="C8" s="288"/>
      <c r="D8" s="288"/>
      <c r="E8" s="288"/>
      <c r="F8" s="288"/>
      <c r="G8" s="288"/>
      <c r="H8" s="288"/>
      <c r="I8" s="288"/>
      <c r="J8" s="289"/>
      <c r="K8" s="4"/>
      <c r="L8" s="268" t="s">
        <v>113</v>
      </c>
    </row>
    <row r="9" spans="1:11" ht="20.25" customHeight="1">
      <c r="A9" s="7"/>
      <c r="B9" s="287"/>
      <c r="C9" s="288"/>
      <c r="D9" s="288"/>
      <c r="E9" s="288"/>
      <c r="F9" s="288"/>
      <c r="G9" s="288"/>
      <c r="H9" s="288"/>
      <c r="I9" s="288"/>
      <c r="J9" s="289"/>
      <c r="K9" s="4"/>
    </row>
    <row r="10" spans="1:11" ht="20.25" customHeight="1">
      <c r="A10" s="8"/>
      <c r="B10" s="287"/>
      <c r="C10" s="288"/>
      <c r="D10" s="288"/>
      <c r="E10" s="288"/>
      <c r="F10" s="288"/>
      <c r="G10" s="288"/>
      <c r="H10" s="288"/>
      <c r="I10" s="288"/>
      <c r="J10" s="289"/>
      <c r="K10" s="4"/>
    </row>
    <row r="11" spans="1:11" ht="20.25" customHeight="1">
      <c r="A11" s="8"/>
      <c r="B11" s="290"/>
      <c r="C11" s="291"/>
      <c r="D11" s="291"/>
      <c r="E11" s="291"/>
      <c r="F11" s="291"/>
      <c r="G11" s="291"/>
      <c r="H11" s="291"/>
      <c r="I11" s="291"/>
      <c r="J11" s="292"/>
      <c r="K11" s="4"/>
    </row>
    <row r="12" spans="1:11" ht="20.25" customHeight="1">
      <c r="A12" s="196" t="s">
        <v>5</v>
      </c>
      <c r="B12" s="319" t="s">
        <v>182</v>
      </c>
      <c r="C12" s="320"/>
      <c r="D12" s="320"/>
      <c r="E12" s="320"/>
      <c r="F12" s="320"/>
      <c r="G12" s="320"/>
      <c r="H12" s="320"/>
      <c r="I12" s="320"/>
      <c r="J12" s="320"/>
      <c r="K12" s="4"/>
    </row>
    <row r="13" spans="1:11" ht="14.25" customHeight="1">
      <c r="A13" s="198" t="s">
        <v>6</v>
      </c>
      <c r="B13" s="202" t="s">
        <v>118</v>
      </c>
      <c r="C13" s="203" t="s">
        <v>119</v>
      </c>
      <c r="D13" s="203"/>
      <c r="E13" s="203">
        <f>'補助金の算出一覧'!C7</f>
        <v>17</v>
      </c>
      <c r="F13" s="203" t="s">
        <v>62</v>
      </c>
      <c r="G13" s="203" t="s">
        <v>121</v>
      </c>
      <c r="H13" s="203"/>
      <c r="I13" s="203">
        <f>'補助金の算出一覧'!C9</f>
        <v>20</v>
      </c>
      <c r="J13" s="204" t="s">
        <v>62</v>
      </c>
      <c r="K13" s="4"/>
    </row>
    <row r="14" spans="1:11" ht="14.25" customHeight="1">
      <c r="A14" s="199"/>
      <c r="B14" s="205" t="s">
        <v>118</v>
      </c>
      <c r="C14" s="18" t="s">
        <v>120</v>
      </c>
      <c r="D14" s="191"/>
      <c r="E14" s="191">
        <f>'補助金の算出一覧'!C8</f>
        <v>3</v>
      </c>
      <c r="F14" s="18" t="s">
        <v>62</v>
      </c>
      <c r="G14" s="18" t="s">
        <v>122</v>
      </c>
      <c r="H14" s="191"/>
      <c r="I14" s="191">
        <f>SUM('補助金の算出一覧'!C10:C11)</f>
        <v>13</v>
      </c>
      <c r="J14" s="206" t="s">
        <v>62</v>
      </c>
      <c r="K14" s="4"/>
    </row>
    <row r="15" spans="1:11" ht="14.25" customHeight="1">
      <c r="A15" s="199"/>
      <c r="B15" s="205" t="s">
        <v>118</v>
      </c>
      <c r="C15" s="18" t="s">
        <v>129</v>
      </c>
      <c r="D15" s="191"/>
      <c r="E15" s="191">
        <f>SUM(E13:E14)</f>
        <v>20</v>
      </c>
      <c r="F15" s="18" t="s">
        <v>62</v>
      </c>
      <c r="G15" s="18" t="s">
        <v>130</v>
      </c>
      <c r="H15" s="191"/>
      <c r="I15" s="191">
        <f>SUM(I13:I14)</f>
        <v>33</v>
      </c>
      <c r="J15" s="206" t="s">
        <v>62</v>
      </c>
      <c r="K15" s="4"/>
    </row>
    <row r="16" spans="1:11" ht="20.25" customHeight="1">
      <c r="A16" s="200"/>
      <c r="B16" s="207"/>
      <c r="C16" s="208"/>
      <c r="D16" s="209"/>
      <c r="E16" s="209"/>
      <c r="F16" s="208"/>
      <c r="G16" s="208" t="s">
        <v>131</v>
      </c>
      <c r="H16" s="209"/>
      <c r="I16" s="209">
        <f>E15+I15</f>
        <v>53</v>
      </c>
      <c r="J16" s="210" t="s">
        <v>62</v>
      </c>
      <c r="K16" s="4"/>
    </row>
    <row r="17" spans="1:11" ht="20.25" customHeight="1">
      <c r="A17" s="197" t="s">
        <v>66</v>
      </c>
      <c r="B17" s="15" t="s">
        <v>7</v>
      </c>
      <c r="C17" s="12">
        <f>'補助金の算出一覧'!E19</f>
        <v>0</v>
      </c>
      <c r="D17" s="16"/>
      <c r="E17" s="57"/>
      <c r="F17" s="11"/>
      <c r="G17" s="12"/>
      <c r="H17" s="192"/>
      <c r="I17" s="201" t="s">
        <v>124</v>
      </c>
      <c r="J17" s="17"/>
      <c r="K17" s="4"/>
    </row>
    <row r="18" spans="1:11" ht="20.25" customHeight="1">
      <c r="A18" s="14" t="s">
        <v>67</v>
      </c>
      <c r="B18" s="15" t="s">
        <v>8</v>
      </c>
      <c r="C18" s="12">
        <f>'補助金の算出一覧'!E20</f>
        <v>30000</v>
      </c>
      <c r="D18" s="16"/>
      <c r="E18" s="11"/>
      <c r="F18" s="191" t="s">
        <v>123</v>
      </c>
      <c r="H18" s="278">
        <f>'補助金の算出一覧'!E7</f>
        <v>8500</v>
      </c>
      <c r="I18" s="278"/>
      <c r="J18" s="17"/>
      <c r="K18" s="4"/>
    </row>
    <row r="19" spans="1:11" ht="20.25" customHeight="1">
      <c r="A19" s="14"/>
      <c r="B19" s="15" t="s">
        <v>9</v>
      </c>
      <c r="C19" s="12">
        <f>'補助金の算出一覧'!E21</f>
        <v>0</v>
      </c>
      <c r="D19" s="16"/>
      <c r="E19" s="11"/>
      <c r="F19" s="191" t="s">
        <v>125</v>
      </c>
      <c r="H19" s="278">
        <f>'補助金の算出一覧'!E8</f>
        <v>0</v>
      </c>
      <c r="I19" s="278"/>
      <c r="J19" s="17"/>
      <c r="K19" s="4"/>
    </row>
    <row r="20" spans="1:11" ht="20.25" customHeight="1">
      <c r="A20" s="14"/>
      <c r="B20" s="189" t="s">
        <v>115</v>
      </c>
      <c r="C20" s="12">
        <f>'補助金の算出一覧'!E22</f>
        <v>0</v>
      </c>
      <c r="D20" s="16"/>
      <c r="E20" s="11"/>
      <c r="F20" s="12" t="s">
        <v>126</v>
      </c>
      <c r="H20" s="278">
        <f>'補助金の算出一覧'!E9</f>
        <v>10000</v>
      </c>
      <c r="I20" s="278"/>
      <c r="J20" s="17"/>
      <c r="K20" s="4"/>
    </row>
    <row r="21" spans="1:11" ht="20.25" customHeight="1">
      <c r="A21" s="14"/>
      <c r="B21" s="15" t="s">
        <v>11</v>
      </c>
      <c r="C21" s="12">
        <f>'補助金の算出一覧'!E23</f>
        <v>80000</v>
      </c>
      <c r="D21" s="16"/>
      <c r="E21" s="11"/>
      <c r="F21" s="12" t="s">
        <v>127</v>
      </c>
      <c r="H21" s="278">
        <f>SUM('補助金の算出一覧'!E10:E11)</f>
        <v>1500</v>
      </c>
      <c r="I21" s="278"/>
      <c r="J21" s="17"/>
      <c r="K21" s="4"/>
    </row>
    <row r="22" spans="1:11" ht="20.25" customHeight="1">
      <c r="A22" s="14"/>
      <c r="B22" s="15" t="s">
        <v>12</v>
      </c>
      <c r="C22" s="12">
        <f>'補助金の算出一覧'!E24</f>
        <v>100000</v>
      </c>
      <c r="D22" s="16"/>
      <c r="E22" s="11"/>
      <c r="F22" s="11"/>
      <c r="G22" s="12"/>
      <c r="H22" s="12"/>
      <c r="I22" s="211"/>
      <c r="J22" s="17"/>
      <c r="K22" s="4"/>
    </row>
    <row r="23" spans="1:11" ht="14.25" customHeight="1">
      <c r="A23" s="14"/>
      <c r="B23" s="15"/>
      <c r="C23" s="12"/>
      <c r="D23" s="16"/>
      <c r="E23" s="11"/>
      <c r="F23" s="18"/>
      <c r="G23" s="12"/>
      <c r="H23" s="11"/>
      <c r="I23" s="211"/>
      <c r="J23" s="17"/>
      <c r="K23" s="4"/>
    </row>
    <row r="24" spans="1:11" ht="20.25" customHeight="1">
      <c r="A24" s="14"/>
      <c r="B24" s="15" t="s">
        <v>14</v>
      </c>
      <c r="C24" s="12">
        <f>'補助金の算出一覧'!D25</f>
        <v>230000</v>
      </c>
      <c r="D24" s="16"/>
      <c r="E24" s="11"/>
      <c r="G24" s="18" t="s">
        <v>13</v>
      </c>
      <c r="H24" s="278">
        <f>'補助金の算出一覧'!E15</f>
        <v>230000</v>
      </c>
      <c r="I24" s="278"/>
      <c r="J24" s="17"/>
      <c r="K24" s="4"/>
    </row>
    <row r="25" spans="1:11" ht="14.25" customHeight="1">
      <c r="A25" s="14"/>
      <c r="B25" s="15"/>
      <c r="C25" s="12"/>
      <c r="D25" s="12"/>
      <c r="E25" s="11"/>
      <c r="F25" s="11"/>
      <c r="G25" s="11"/>
      <c r="H25" s="11"/>
      <c r="I25" s="11"/>
      <c r="J25" s="17"/>
      <c r="K25" s="4"/>
    </row>
    <row r="26" spans="1:11" ht="20.25" customHeight="1">
      <c r="A26" s="8"/>
      <c r="B26" s="301"/>
      <c r="C26" s="301"/>
      <c r="D26" s="301"/>
      <c r="E26" s="301"/>
      <c r="F26" s="301"/>
      <c r="G26" s="301"/>
      <c r="H26" s="301"/>
      <c r="I26" s="301"/>
      <c r="J26" s="301"/>
      <c r="K26" s="4"/>
    </row>
    <row r="27" spans="1:11" ht="16.5" customHeight="1">
      <c r="A27" s="19"/>
      <c r="B27" s="299"/>
      <c r="C27" s="299"/>
      <c r="D27" s="299"/>
      <c r="E27" s="299"/>
      <c r="F27" s="299"/>
      <c r="G27" s="299"/>
      <c r="H27" s="299"/>
      <c r="I27" s="299"/>
      <c r="J27" s="299"/>
      <c r="K27" s="4"/>
    </row>
    <row r="28" spans="1:11" ht="20.25" customHeight="1">
      <c r="A28" s="62" t="s">
        <v>68</v>
      </c>
      <c r="B28" s="293" t="s">
        <v>68</v>
      </c>
      <c r="C28" s="294"/>
      <c r="D28" s="304">
        <f>'補助金の算出一覧'!D25</f>
        <v>230000</v>
      </c>
      <c r="E28" s="304"/>
      <c r="F28" s="10" t="s">
        <v>69</v>
      </c>
      <c r="G28" s="10" t="s">
        <v>70</v>
      </c>
      <c r="H28" s="309">
        <f>D28/I14</f>
        <v>17692.30769230769</v>
      </c>
      <c r="I28" s="309"/>
      <c r="J28" s="13" t="s">
        <v>69</v>
      </c>
      <c r="K28" s="4"/>
    </row>
    <row r="29" spans="1:11" ht="20.25" customHeight="1">
      <c r="A29" s="20" t="s">
        <v>15</v>
      </c>
      <c r="B29" s="305" t="s">
        <v>66</v>
      </c>
      <c r="C29" s="295"/>
      <c r="D29" s="277">
        <f>'補助金の算出一覧'!E25</f>
        <v>210000</v>
      </c>
      <c r="E29" s="277"/>
      <c r="F29" s="11" t="s">
        <v>16</v>
      </c>
      <c r="G29" s="63" t="s">
        <v>71</v>
      </c>
      <c r="H29" s="278">
        <f>D29/I14</f>
        <v>16153.846153846154</v>
      </c>
      <c r="I29" s="278"/>
      <c r="J29" s="17" t="s">
        <v>69</v>
      </c>
      <c r="K29" s="4"/>
    </row>
    <row r="30" spans="1:11" ht="12" customHeight="1">
      <c r="A30" s="8"/>
      <c r="B30" s="310"/>
      <c r="C30" s="310"/>
      <c r="D30" s="278"/>
      <c r="E30" s="278"/>
      <c r="F30" s="11"/>
      <c r="G30" s="11"/>
      <c r="H30" s="11"/>
      <c r="I30" s="11"/>
      <c r="J30" s="17"/>
      <c r="K30" s="4"/>
    </row>
    <row r="31" spans="1:11" ht="18" customHeight="1">
      <c r="A31" s="8"/>
      <c r="B31" s="306" t="s">
        <v>72</v>
      </c>
      <c r="C31" s="307"/>
      <c r="D31" s="308">
        <f>'補助金の算出一覧'!C31</f>
        <v>210000</v>
      </c>
      <c r="E31" s="308"/>
      <c r="F31" s="64" t="s">
        <v>16</v>
      </c>
      <c r="G31" s="11"/>
      <c r="H31" s="11"/>
      <c r="I31" s="11"/>
      <c r="J31" s="17"/>
      <c r="K31" s="4"/>
    </row>
    <row r="32" spans="1:11" ht="10.5" customHeight="1">
      <c r="A32" s="21"/>
      <c r="B32" s="299"/>
      <c r="C32" s="299"/>
      <c r="D32" s="299"/>
      <c r="E32" s="299"/>
      <c r="F32" s="299"/>
      <c r="G32" s="299"/>
      <c r="H32" s="299"/>
      <c r="I32" s="299"/>
      <c r="J32" s="299"/>
      <c r="K32" s="4"/>
    </row>
    <row r="33" spans="1:11" ht="20.25" customHeight="1">
      <c r="A33" s="6" t="s">
        <v>17</v>
      </c>
      <c r="B33" s="300" t="s">
        <v>18</v>
      </c>
      <c r="C33" s="300"/>
      <c r="D33" s="300"/>
      <c r="E33" s="300"/>
      <c r="F33" s="300"/>
      <c r="G33" s="300"/>
      <c r="H33" s="300"/>
      <c r="I33" s="300"/>
      <c r="J33" s="300"/>
      <c r="K33" s="4"/>
    </row>
    <row r="34" spans="1:11" ht="20.25" customHeight="1">
      <c r="A34" s="7"/>
      <c r="B34" s="301"/>
      <c r="C34" s="301"/>
      <c r="D34" s="301"/>
      <c r="E34" s="301"/>
      <c r="F34" s="301"/>
      <c r="G34" s="301"/>
      <c r="H34" s="301"/>
      <c r="I34" s="301"/>
      <c r="J34" s="301"/>
      <c r="K34" s="4"/>
    </row>
    <row r="35" spans="1:11" ht="20.25" customHeight="1">
      <c r="A35" s="8"/>
      <c r="B35" s="301"/>
      <c r="C35" s="301"/>
      <c r="D35" s="301"/>
      <c r="E35" s="301"/>
      <c r="F35" s="301"/>
      <c r="G35" s="301"/>
      <c r="H35" s="301"/>
      <c r="I35" s="301"/>
      <c r="J35" s="301"/>
      <c r="K35" s="4"/>
    </row>
    <row r="36" spans="1:11" ht="20.25" customHeight="1">
      <c r="A36" s="22" t="s">
        <v>19</v>
      </c>
      <c r="B36" s="276" t="s">
        <v>184</v>
      </c>
      <c r="C36" s="276"/>
      <c r="D36" s="276"/>
      <c r="E36" s="276"/>
      <c r="F36" s="276"/>
      <c r="G36" s="276"/>
      <c r="H36" s="276"/>
      <c r="I36" s="276"/>
      <c r="J36" s="276"/>
      <c r="K36" s="4"/>
    </row>
    <row r="37" spans="1:11" ht="20.25" customHeight="1">
      <c r="A37" s="58"/>
      <c r="B37" s="296" t="s">
        <v>185</v>
      </c>
      <c r="C37" s="297"/>
      <c r="D37" s="297"/>
      <c r="E37" s="297"/>
      <c r="F37" s="297"/>
      <c r="G37" s="297"/>
      <c r="H37" s="297"/>
      <c r="I37" s="297"/>
      <c r="J37" s="298"/>
      <c r="K37" s="4"/>
    </row>
    <row r="38" spans="1:11" ht="18" customHeight="1">
      <c r="A38" s="9"/>
      <c r="B38" s="302"/>
      <c r="C38" s="303"/>
      <c r="D38" s="303"/>
      <c r="E38" s="303"/>
      <c r="F38" s="303"/>
      <c r="G38" s="303"/>
      <c r="H38" s="303"/>
      <c r="I38" s="303"/>
      <c r="J38" s="303"/>
      <c r="K38" s="4"/>
    </row>
    <row r="39" spans="1:11" ht="18.75" customHeight="1">
      <c r="A39" s="326" t="s">
        <v>183</v>
      </c>
      <c r="B39" s="327"/>
      <c r="C39" s="327"/>
      <c r="D39" s="327"/>
      <c r="E39" s="327"/>
      <c r="F39" s="327"/>
      <c r="G39" s="327"/>
      <c r="H39" s="327"/>
      <c r="I39" s="327"/>
      <c r="J39" s="327"/>
      <c r="K39" s="4"/>
    </row>
    <row r="40" spans="1:11" ht="20.25" customHeight="1">
      <c r="A40" s="326"/>
      <c r="B40" s="328"/>
      <c r="C40" s="328"/>
      <c r="D40" s="328"/>
      <c r="E40" s="328"/>
      <c r="F40" s="328"/>
      <c r="G40" s="328"/>
      <c r="H40" s="328"/>
      <c r="I40" s="328"/>
      <c r="J40" s="328"/>
      <c r="K40" s="4"/>
    </row>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sheetData>
  <sheetProtection/>
  <mergeCells count="33">
    <mergeCell ref="H18:I18"/>
    <mergeCell ref="I4:J4"/>
    <mergeCell ref="C5:E5"/>
    <mergeCell ref="H5:J5"/>
    <mergeCell ref="B12:J12"/>
    <mergeCell ref="F4:G4"/>
    <mergeCell ref="B31:C31"/>
    <mergeCell ref="D31:E31"/>
    <mergeCell ref="H19:I19"/>
    <mergeCell ref="B26:J26"/>
    <mergeCell ref="B27:J27"/>
    <mergeCell ref="H21:I21"/>
    <mergeCell ref="H24:I24"/>
    <mergeCell ref="H28:I28"/>
    <mergeCell ref="B30:C30"/>
    <mergeCell ref="H20:I20"/>
    <mergeCell ref="B40:J40"/>
    <mergeCell ref="B37:J37"/>
    <mergeCell ref="B32:J32"/>
    <mergeCell ref="B33:J33"/>
    <mergeCell ref="B34:J34"/>
    <mergeCell ref="B38:J38"/>
    <mergeCell ref="B35:J35"/>
    <mergeCell ref="B36:J36"/>
    <mergeCell ref="D29:E29"/>
    <mergeCell ref="H29:I29"/>
    <mergeCell ref="B6:E6"/>
    <mergeCell ref="F6:J6"/>
    <mergeCell ref="B7:J11"/>
    <mergeCell ref="D30:E30"/>
    <mergeCell ref="B28:C28"/>
    <mergeCell ref="D28:E28"/>
    <mergeCell ref="B29:C29"/>
  </mergeCells>
  <dataValidations count="1">
    <dataValidation type="list" allowBlank="1" showInputMessage="1" showErrorMessage="1" sqref="C5:E5">
      <formula1>$L$5:$L$8</formula1>
    </dataValidation>
  </dataValidations>
  <printOptions/>
  <pageMargins left="0.7875" right="0.7875" top="1.0527777777777778" bottom="1.0527777777777778" header="0.7875" footer="0.7875"/>
  <pageSetup horizontalDpi="300" verticalDpi="300" orientation="portrait" paperSize="9" r:id="rId2"/>
  <headerFooter alignWithMargins="0">
    <oddHeader>&amp;C&amp;"Times New Roman,標準"&amp;12&amp;A</oddHeader>
    <oddFooter>&amp;C&amp;"Times New Roman,標準"&amp;12ページ &amp;P</oddFooter>
  </headerFooter>
  <drawing r:id="rId1"/>
</worksheet>
</file>

<file path=xl/worksheets/sheet3.xml><?xml version="1.0" encoding="utf-8"?>
<worksheet xmlns="http://schemas.openxmlformats.org/spreadsheetml/2006/main" xmlns:r="http://schemas.openxmlformats.org/officeDocument/2006/relationships">
  <dimension ref="B1:J33"/>
  <sheetViews>
    <sheetView zoomScalePageLayoutView="0" workbookViewId="0" topLeftCell="A22">
      <selection activeCell="D10" sqref="D10"/>
    </sheetView>
  </sheetViews>
  <sheetFormatPr defaultColWidth="9.00390625" defaultRowHeight="27" customHeight="1"/>
  <cols>
    <col min="1" max="1" width="2.375" style="0" customWidth="1"/>
    <col min="2" max="2" width="19.75390625" style="0" customWidth="1"/>
    <col min="3" max="3" width="17.25390625" style="0" customWidth="1"/>
    <col min="4" max="4" width="16.625" style="0" customWidth="1"/>
    <col min="5" max="5" width="15.625" style="0" customWidth="1"/>
    <col min="6" max="6" width="9.25390625" style="24" customWidth="1"/>
    <col min="7" max="7" width="9.875" style="0" customWidth="1"/>
    <col min="8" max="8" width="18.00390625" style="0" customWidth="1"/>
    <col min="9" max="9" width="12.25390625" style="0" customWidth="1"/>
    <col min="10" max="10" width="14.125" style="0" customWidth="1"/>
  </cols>
  <sheetData>
    <row r="1" spans="2:7" ht="14.25" customHeight="1">
      <c r="B1" s="162" t="s">
        <v>1</v>
      </c>
      <c r="C1" s="163" t="str">
        <f>'★要求表★'!B4</f>
        <v>○○市小学生受入れ事業</v>
      </c>
      <c r="D1" s="164"/>
      <c r="E1" s="164"/>
      <c r="F1" s="165"/>
      <c r="G1" s="166"/>
    </row>
    <row r="2" spans="2:6" ht="14.25" customHeight="1">
      <c r="B2" s="162" t="s">
        <v>180</v>
      </c>
      <c r="C2" s="163" t="str">
        <f>'★要求表★'!C5</f>
        <v>小学生の交流</v>
      </c>
      <c r="D2" s="164"/>
      <c r="E2" s="164"/>
      <c r="F2" s="167"/>
    </row>
    <row r="3" spans="2:6" ht="14.25" customHeight="1">
      <c r="B3" s="162" t="s">
        <v>3</v>
      </c>
      <c r="C3" s="163" t="str">
        <f>'★要求表★'!B6</f>
        <v>○○交流協会</v>
      </c>
      <c r="D3" s="164"/>
      <c r="E3" s="164"/>
      <c r="F3" s="167"/>
    </row>
    <row r="4" spans="2:6" ht="27" customHeight="1">
      <c r="B4" s="138" t="s">
        <v>79</v>
      </c>
      <c r="E4" s="25"/>
      <c r="F4" t="s">
        <v>20</v>
      </c>
    </row>
    <row r="5" spans="2:3" ht="13.5" customHeight="1">
      <c r="B5" s="139" t="s">
        <v>21</v>
      </c>
      <c r="C5" t="s">
        <v>76</v>
      </c>
    </row>
    <row r="6" spans="2:5" ht="17.25" customHeight="1">
      <c r="B6" s="26"/>
      <c r="C6" s="3" t="s">
        <v>22</v>
      </c>
      <c r="D6" s="3" t="s">
        <v>10</v>
      </c>
      <c r="E6" s="3" t="s">
        <v>23</v>
      </c>
    </row>
    <row r="7" spans="2:7" s="27" customFormat="1" ht="27" customHeight="1">
      <c r="B7" s="135" t="s">
        <v>96</v>
      </c>
      <c r="C7" s="171">
        <v>17</v>
      </c>
      <c r="D7" s="172">
        <v>500</v>
      </c>
      <c r="E7" s="66">
        <f>C7*D7</f>
        <v>8500</v>
      </c>
      <c r="F7" s="323" t="s">
        <v>95</v>
      </c>
      <c r="G7" s="324"/>
    </row>
    <row r="8" spans="2:10" ht="27" customHeight="1">
      <c r="B8" s="136" t="s">
        <v>97</v>
      </c>
      <c r="C8" s="173">
        <v>3</v>
      </c>
      <c r="D8" s="174">
        <v>0</v>
      </c>
      <c r="E8" s="67">
        <f>C8*D8</f>
        <v>0</v>
      </c>
      <c r="F8" s="323"/>
      <c r="G8" s="324"/>
      <c r="J8" s="29"/>
    </row>
    <row r="9" spans="2:10" ht="27" customHeight="1">
      <c r="B9" s="136" t="s">
        <v>98</v>
      </c>
      <c r="C9" s="173">
        <v>20</v>
      </c>
      <c r="D9" s="174">
        <v>500</v>
      </c>
      <c r="E9" s="67">
        <f>C9*D9</f>
        <v>10000</v>
      </c>
      <c r="J9" s="29"/>
    </row>
    <row r="10" spans="2:10" ht="27" customHeight="1">
      <c r="B10" s="136" t="s">
        <v>99</v>
      </c>
      <c r="C10" s="173">
        <v>3</v>
      </c>
      <c r="D10" s="174">
        <v>500</v>
      </c>
      <c r="E10" s="67">
        <f>C10*D10</f>
        <v>1500</v>
      </c>
      <c r="J10" s="29"/>
    </row>
    <row r="11" spans="2:5" s="29" customFormat="1" ht="27" customHeight="1">
      <c r="B11" s="149" t="s">
        <v>100</v>
      </c>
      <c r="C11" s="175">
        <v>10</v>
      </c>
      <c r="D11" s="176">
        <v>0</v>
      </c>
      <c r="E11" s="67">
        <f>C11*D11</f>
        <v>0</v>
      </c>
    </row>
    <row r="12" spans="2:5" s="29" customFormat="1" ht="27" customHeight="1">
      <c r="B12" s="136" t="s">
        <v>78</v>
      </c>
      <c r="C12" s="137"/>
      <c r="D12" s="68"/>
      <c r="E12" s="69">
        <f>C31</f>
        <v>210000</v>
      </c>
    </row>
    <row r="13" spans="2:5" s="29" customFormat="1" ht="27" customHeight="1">
      <c r="B13" s="134" t="s">
        <v>77</v>
      </c>
      <c r="C13" s="70"/>
      <c r="D13" s="70"/>
      <c r="E13" s="177">
        <v>0</v>
      </c>
    </row>
    <row r="14" spans="2:5" s="29" customFormat="1" ht="27" customHeight="1">
      <c r="B14" s="150" t="s">
        <v>94</v>
      </c>
      <c r="C14" s="152">
        <f>SUM(C7:C10)</f>
        <v>43</v>
      </c>
      <c r="D14" s="151"/>
      <c r="E14" s="153">
        <f>E7+E8+E12+E13</f>
        <v>218500</v>
      </c>
    </row>
    <row r="15" spans="2:5" s="29" customFormat="1" ht="27" customHeight="1">
      <c r="B15" s="60" t="s">
        <v>101</v>
      </c>
      <c r="C15" s="3">
        <f>SUM(C7:C13)</f>
        <v>53</v>
      </c>
      <c r="D15" s="54"/>
      <c r="E15" s="53">
        <f>SUM(E7:E13)</f>
        <v>230000</v>
      </c>
    </row>
    <row r="16" spans="3:4" s="29" customFormat="1" ht="15.75" customHeight="1">
      <c r="C16" s="30"/>
      <c r="D16" s="30"/>
    </row>
    <row r="17" ht="13.5" customHeight="1">
      <c r="B17" s="139" t="s">
        <v>24</v>
      </c>
    </row>
    <row r="18" spans="2:7" s="31" customFormat="1" ht="42" customHeight="1">
      <c r="B18" s="32" t="s">
        <v>25</v>
      </c>
      <c r="C18" s="33" t="s">
        <v>26</v>
      </c>
      <c r="D18" s="32" t="s">
        <v>27</v>
      </c>
      <c r="E18" s="34" t="s">
        <v>28</v>
      </c>
      <c r="F18" s="32" t="s">
        <v>29</v>
      </c>
      <c r="G18" s="33" t="s">
        <v>30</v>
      </c>
    </row>
    <row r="19" spans="2:9" s="35" customFormat="1" ht="27" customHeight="1">
      <c r="B19" s="71">
        <v>1</v>
      </c>
      <c r="C19" s="71" t="s">
        <v>31</v>
      </c>
      <c r="D19" s="72">
        <f>'１_事務費'!D51</f>
        <v>0</v>
      </c>
      <c r="E19" s="73">
        <f aca="true" t="shared" si="0" ref="E19:E24">H19*I19</f>
        <v>0</v>
      </c>
      <c r="F19" s="72">
        <f aca="true" t="shared" si="1" ref="F19:F24">D19-E19</f>
        <v>0</v>
      </c>
      <c r="G19" s="74">
        <v>1</v>
      </c>
      <c r="H19" s="269">
        <f>'１_事務費'!E51</f>
        <v>0</v>
      </c>
      <c r="I19" s="270">
        <f>IF(C2="一般の交流",1,1)</f>
        <v>1</v>
      </c>
    </row>
    <row r="20" spans="2:9" s="37" customFormat="1" ht="27" customHeight="1">
      <c r="B20" s="75">
        <v>2</v>
      </c>
      <c r="C20" s="75" t="s">
        <v>32</v>
      </c>
      <c r="D20" s="76">
        <f>'２_儀礼費'!D51</f>
        <v>30000</v>
      </c>
      <c r="E20" s="77">
        <f t="shared" si="0"/>
        <v>30000</v>
      </c>
      <c r="F20" s="76">
        <f t="shared" si="1"/>
        <v>0</v>
      </c>
      <c r="G20" s="78">
        <v>2</v>
      </c>
      <c r="H20" s="271">
        <f>'２_儀礼費'!E51</f>
        <v>30000</v>
      </c>
      <c r="I20" s="270">
        <f>IF(C2="一般の交流",1,1)</f>
        <v>1</v>
      </c>
    </row>
    <row r="21" spans="2:9" s="37" customFormat="1" ht="27" customHeight="1">
      <c r="B21" s="75">
        <v>3</v>
      </c>
      <c r="C21" s="75" t="s">
        <v>33</v>
      </c>
      <c r="D21" s="76">
        <f>'３_研修費'!D51</f>
        <v>0</v>
      </c>
      <c r="E21" s="77">
        <f t="shared" si="0"/>
        <v>0</v>
      </c>
      <c r="F21" s="76">
        <f t="shared" si="1"/>
        <v>0</v>
      </c>
      <c r="G21" s="78">
        <v>3</v>
      </c>
      <c r="H21" s="271">
        <f>'３_研修費'!E51</f>
        <v>0</v>
      </c>
      <c r="I21" s="270">
        <f>IF(C2="一般の交流",1,1)</f>
        <v>1</v>
      </c>
    </row>
    <row r="22" spans="2:9" s="37" customFormat="1" ht="27" customHeight="1">
      <c r="B22" s="75">
        <v>4</v>
      </c>
      <c r="C22" s="75" t="s">
        <v>116</v>
      </c>
      <c r="D22" s="76">
        <f>'４_滞在費等'!F56</f>
        <v>0</v>
      </c>
      <c r="E22" s="77">
        <f t="shared" si="0"/>
        <v>0</v>
      </c>
      <c r="F22" s="76">
        <f t="shared" si="1"/>
        <v>0</v>
      </c>
      <c r="G22" s="78">
        <v>4</v>
      </c>
      <c r="H22" s="271">
        <f>'４_滞在費等'!G56</f>
        <v>0</v>
      </c>
      <c r="I22" s="270">
        <f>IF(C2="一般の交流",0,1)</f>
        <v>1</v>
      </c>
    </row>
    <row r="23" spans="2:9" s="37" customFormat="1" ht="27" customHeight="1">
      <c r="B23" s="75">
        <v>5</v>
      </c>
      <c r="C23" s="75" t="s">
        <v>34</v>
      </c>
      <c r="D23" s="76">
        <f>'５_交流費'!D52</f>
        <v>80000</v>
      </c>
      <c r="E23" s="77">
        <f t="shared" si="0"/>
        <v>80000</v>
      </c>
      <c r="F23" s="76">
        <f t="shared" si="1"/>
        <v>0</v>
      </c>
      <c r="G23" s="78">
        <v>5</v>
      </c>
      <c r="H23" s="271">
        <f>'５_交流費'!E52</f>
        <v>80000</v>
      </c>
      <c r="I23" s="270">
        <f>IF(C2="一般の交流",1,1)</f>
        <v>1</v>
      </c>
    </row>
    <row r="24" spans="2:9" s="37" customFormat="1" ht="27" customHeight="1">
      <c r="B24" s="79">
        <v>6</v>
      </c>
      <c r="C24" s="79" t="s">
        <v>35</v>
      </c>
      <c r="D24" s="80">
        <f>'６_その他'!D50</f>
        <v>120000</v>
      </c>
      <c r="E24" s="81">
        <f t="shared" si="0"/>
        <v>100000</v>
      </c>
      <c r="F24" s="80">
        <f t="shared" si="1"/>
        <v>20000</v>
      </c>
      <c r="G24" s="82">
        <v>6</v>
      </c>
      <c r="H24" s="271">
        <f>'６_その他'!E50</f>
        <v>100000</v>
      </c>
      <c r="I24" s="270">
        <f>IF(C2="一般の交流",0,1)</f>
        <v>1</v>
      </c>
    </row>
    <row r="25" spans="2:7" ht="27" customHeight="1">
      <c r="B25" s="26"/>
      <c r="C25" s="38" t="s">
        <v>23</v>
      </c>
      <c r="D25" s="39">
        <f>SUM(D19:D24)</f>
        <v>230000</v>
      </c>
      <c r="E25" s="40">
        <f>SUM(E19:E24)</f>
        <v>210000</v>
      </c>
      <c r="F25" s="39">
        <f>SUM(F19:F24)</f>
        <v>20000</v>
      </c>
      <c r="G25" s="36"/>
    </row>
    <row r="26" spans="2:7" ht="21" customHeight="1">
      <c r="B26" s="41"/>
      <c r="C26" s="42"/>
      <c r="D26" s="23"/>
      <c r="E26" s="59" t="s">
        <v>102</v>
      </c>
      <c r="G26" s="43"/>
    </row>
    <row r="27" spans="2:8" ht="18" customHeight="1">
      <c r="B27" s="41" t="s">
        <v>36</v>
      </c>
      <c r="C27" s="42"/>
      <c r="D27" s="41"/>
      <c r="E27" s="23"/>
      <c r="F27" s="43"/>
      <c r="G27" s="43"/>
      <c r="H27" s="43"/>
    </row>
    <row r="28" spans="2:5" ht="27" customHeight="1">
      <c r="B28" s="143" t="s">
        <v>91</v>
      </c>
      <c r="C28" s="147">
        <f>E25*F29</f>
        <v>210000</v>
      </c>
      <c r="D28" s="145" t="s">
        <v>103</v>
      </c>
      <c r="E28" s="61"/>
    </row>
    <row r="29" spans="2:7" ht="27" customHeight="1">
      <c r="B29" s="144" t="s">
        <v>92</v>
      </c>
      <c r="C29" s="148">
        <f>E29/2*G29</f>
        <v>0</v>
      </c>
      <c r="D29" s="146" t="s">
        <v>104</v>
      </c>
      <c r="E29" s="272">
        <f>IF((E25&gt;1000000),1000000,E25)</f>
        <v>210000</v>
      </c>
      <c r="F29" s="270">
        <f>IF(C2="一般の交流",0,1)</f>
        <v>1</v>
      </c>
      <c r="G29" s="168">
        <f>IF(C2="一般の交流",1,0)</f>
        <v>0</v>
      </c>
    </row>
    <row r="30" spans="2:5" ht="15" customHeight="1">
      <c r="B30" s="44"/>
      <c r="C30" s="43"/>
      <c r="D30" s="43"/>
      <c r="E30" s="43"/>
    </row>
    <row r="31" spans="2:4" ht="27" customHeight="1">
      <c r="B31" s="169" t="s">
        <v>114</v>
      </c>
      <c r="C31" s="170">
        <f>SUM(C28,C29)</f>
        <v>210000</v>
      </c>
      <c r="D31" s="220" t="s">
        <v>163</v>
      </c>
    </row>
    <row r="32" ht="7.5" customHeight="1"/>
    <row r="33" spans="2:6" ht="24" customHeight="1" thickBot="1">
      <c r="B33" s="193" t="s">
        <v>128</v>
      </c>
      <c r="C33" s="194">
        <f>E15-D25</f>
        <v>0</v>
      </c>
      <c r="D33" s="195"/>
      <c r="E33" s="325" t="s">
        <v>162</v>
      </c>
      <c r="F33" s="325"/>
    </row>
    <row r="34" ht="27" customHeight="1" thickTop="1"/>
  </sheetData>
  <sheetProtection/>
  <mergeCells count="2">
    <mergeCell ref="F7:G8"/>
    <mergeCell ref="E33:F33"/>
  </mergeCells>
  <printOptions/>
  <pageMargins left="0.5118110236220472" right="0.1968503937007874" top="0.9448818897637796" bottom="0.7480314960629921" header="0.4330708661417323" footer="0.5118110236220472"/>
  <pageSetup cellComments="asDisplayed" horizontalDpi="300" verticalDpi="300" orientation="portrait" paperSize="9" r:id="rId3"/>
  <headerFooter alignWithMargins="0">
    <oddHeader>&amp;L&amp;20南砺市友好交流協会交流事業補助金算定書</oddHeader>
  </headerFooter>
  <legacyDrawing r:id="rId2"/>
</worksheet>
</file>

<file path=xl/worksheets/sheet4.xml><?xml version="1.0" encoding="utf-8"?>
<worksheet xmlns="http://schemas.openxmlformats.org/spreadsheetml/2006/main" xmlns:r="http://schemas.openxmlformats.org/officeDocument/2006/relationships">
  <dimension ref="A1:G51"/>
  <sheetViews>
    <sheetView zoomScalePageLayoutView="0" workbookViewId="0" topLeftCell="A1">
      <selection activeCell="A1" sqref="A1:E4"/>
    </sheetView>
  </sheetViews>
  <sheetFormatPr defaultColWidth="9.00390625" defaultRowHeight="17.25" customHeight="1"/>
  <cols>
    <col min="1" max="1" width="6.375" style="0" customWidth="1"/>
    <col min="2" max="2" width="11.00390625" style="0" customWidth="1"/>
    <col min="3" max="3" width="23.50390625" style="0" customWidth="1"/>
    <col min="4" max="6" width="11.00390625" style="55" customWidth="1"/>
    <col min="7" max="8" width="15.00390625" style="0" customWidth="1"/>
  </cols>
  <sheetData>
    <row r="1" ht="22.5" customHeight="1">
      <c r="A1" t="s">
        <v>136</v>
      </c>
    </row>
    <row r="2" ht="12.75" customHeight="1">
      <c r="B2" t="s">
        <v>137</v>
      </c>
    </row>
    <row r="3" ht="18" customHeight="1">
      <c r="B3" t="s">
        <v>143</v>
      </c>
    </row>
    <row r="4" ht="14.25" customHeight="1">
      <c r="B4" t="s">
        <v>138</v>
      </c>
    </row>
    <row r="5" ht="15" customHeight="1"/>
    <row r="6" spans="1:7" ht="17.25" customHeight="1">
      <c r="A6" s="227" t="s">
        <v>26</v>
      </c>
      <c r="B6" s="227" t="s">
        <v>37</v>
      </c>
      <c r="C6" s="227" t="s">
        <v>38</v>
      </c>
      <c r="D6" s="228" t="s">
        <v>39</v>
      </c>
      <c r="E6" s="228" t="s">
        <v>40</v>
      </c>
      <c r="F6" s="228" t="s">
        <v>41</v>
      </c>
      <c r="G6" s="229" t="s">
        <v>42</v>
      </c>
    </row>
    <row r="7" spans="1:7" ht="17.25" customHeight="1">
      <c r="A7" s="230" t="s">
        <v>31</v>
      </c>
      <c r="B7" s="86" t="s">
        <v>43</v>
      </c>
      <c r="C7" s="86" t="s">
        <v>44</v>
      </c>
      <c r="D7" s="87"/>
      <c r="E7" s="87"/>
      <c r="F7" s="221">
        <f>IF(E7&lt;&gt;"",D7-E7,"")</f>
      </c>
      <c r="G7" s="92"/>
    </row>
    <row r="8" spans="1:7" ht="17.25" customHeight="1">
      <c r="A8" s="231" t="s">
        <v>31</v>
      </c>
      <c r="B8" s="88"/>
      <c r="C8" s="88"/>
      <c r="D8" s="89"/>
      <c r="E8" s="89"/>
      <c r="F8" s="222">
        <f aca="true" t="shared" si="0" ref="F8:F50">IF(E8&lt;&gt;"",D8-E8,"")</f>
      </c>
      <c r="G8" s="93"/>
    </row>
    <row r="9" spans="1:7" ht="17.25" customHeight="1">
      <c r="A9" s="231" t="s">
        <v>31</v>
      </c>
      <c r="B9" s="88"/>
      <c r="C9" s="88"/>
      <c r="D9" s="89"/>
      <c r="E9" s="89"/>
      <c r="F9" s="222">
        <f t="shared" si="0"/>
      </c>
      <c r="G9" s="93"/>
    </row>
    <row r="10" spans="1:7" ht="17.25" customHeight="1">
      <c r="A10" s="231" t="s">
        <v>31</v>
      </c>
      <c r="B10" s="88"/>
      <c r="C10" s="88"/>
      <c r="D10" s="89"/>
      <c r="E10" s="89"/>
      <c r="F10" s="222">
        <f t="shared" si="0"/>
      </c>
      <c r="G10" s="93"/>
    </row>
    <row r="11" spans="1:7" ht="17.25" customHeight="1">
      <c r="A11" s="231" t="s">
        <v>31</v>
      </c>
      <c r="B11" s="84" t="s">
        <v>45</v>
      </c>
      <c r="C11" s="84" t="s">
        <v>53</v>
      </c>
      <c r="D11" s="90"/>
      <c r="E11" s="90"/>
      <c r="F11" s="223">
        <f t="shared" si="0"/>
      </c>
      <c r="G11" s="93"/>
    </row>
    <row r="12" spans="1:7" ht="17.25" customHeight="1">
      <c r="A12" s="231" t="s">
        <v>31</v>
      </c>
      <c r="B12" s="84"/>
      <c r="C12" s="84" t="s">
        <v>57</v>
      </c>
      <c r="D12" s="90"/>
      <c r="E12" s="90"/>
      <c r="F12" s="223">
        <f t="shared" si="0"/>
      </c>
      <c r="G12" s="93"/>
    </row>
    <row r="13" spans="1:7" ht="17.25" customHeight="1">
      <c r="A13" s="231" t="s">
        <v>31</v>
      </c>
      <c r="B13" s="84"/>
      <c r="C13" s="84"/>
      <c r="D13" s="91"/>
      <c r="E13" s="91"/>
      <c r="F13" s="224">
        <f t="shared" si="0"/>
      </c>
      <c r="G13" s="93"/>
    </row>
    <row r="14" spans="1:7" ht="17.25" customHeight="1">
      <c r="A14" s="231" t="s">
        <v>31</v>
      </c>
      <c r="B14" s="84"/>
      <c r="C14" s="84"/>
      <c r="D14" s="91"/>
      <c r="E14" s="91"/>
      <c r="F14" s="224">
        <f t="shared" si="0"/>
      </c>
      <c r="G14" s="93"/>
    </row>
    <row r="15" spans="1:7" ht="17.25" customHeight="1">
      <c r="A15" s="231" t="s">
        <v>31</v>
      </c>
      <c r="B15" s="84"/>
      <c r="C15" s="84"/>
      <c r="D15" s="91"/>
      <c r="E15" s="91"/>
      <c r="F15" s="224">
        <f t="shared" si="0"/>
      </c>
      <c r="G15" s="93"/>
    </row>
    <row r="16" spans="1:7" ht="17.25" customHeight="1">
      <c r="A16" s="231" t="s">
        <v>31</v>
      </c>
      <c r="B16" s="84" t="s">
        <v>46</v>
      </c>
      <c r="C16" s="84" t="s">
        <v>89</v>
      </c>
      <c r="D16" s="91"/>
      <c r="E16" s="91"/>
      <c r="F16" s="224">
        <f t="shared" si="0"/>
      </c>
      <c r="G16" s="93"/>
    </row>
    <row r="17" spans="1:7" ht="17.25" customHeight="1">
      <c r="A17" s="231" t="s">
        <v>31</v>
      </c>
      <c r="B17" s="84"/>
      <c r="C17" s="84"/>
      <c r="D17" s="91"/>
      <c r="E17" s="91"/>
      <c r="F17" s="224">
        <f t="shared" si="0"/>
      </c>
      <c r="G17" s="93"/>
    </row>
    <row r="18" spans="1:7" ht="17.25" customHeight="1">
      <c r="A18" s="231" t="s">
        <v>31</v>
      </c>
      <c r="B18" s="84"/>
      <c r="C18" s="84"/>
      <c r="D18" s="91"/>
      <c r="E18" s="91"/>
      <c r="F18" s="224">
        <f t="shared" si="0"/>
      </c>
      <c r="G18" s="93"/>
    </row>
    <row r="19" spans="1:7" ht="17.25" customHeight="1">
      <c r="A19" s="231" t="s">
        <v>31</v>
      </c>
      <c r="B19" s="84"/>
      <c r="C19" s="84"/>
      <c r="D19" s="91"/>
      <c r="E19" s="91"/>
      <c r="F19" s="224">
        <f t="shared" si="0"/>
      </c>
      <c r="G19" s="93"/>
    </row>
    <row r="20" spans="1:7" ht="17.25" customHeight="1">
      <c r="A20" s="231" t="s">
        <v>31</v>
      </c>
      <c r="B20" s="84"/>
      <c r="C20" s="84"/>
      <c r="D20" s="91"/>
      <c r="E20" s="91"/>
      <c r="F20" s="224">
        <f t="shared" si="0"/>
      </c>
      <c r="G20" s="93"/>
    </row>
    <row r="21" spans="1:7" ht="17.25" customHeight="1">
      <c r="A21" s="231" t="s">
        <v>31</v>
      </c>
      <c r="B21" s="84" t="s">
        <v>47</v>
      </c>
      <c r="C21" s="84" t="s">
        <v>56</v>
      </c>
      <c r="D21" s="91"/>
      <c r="E21" s="91"/>
      <c r="F21" s="224">
        <f t="shared" si="0"/>
      </c>
      <c r="G21" s="93"/>
    </row>
    <row r="22" spans="1:7" ht="17.25" customHeight="1">
      <c r="A22" s="231" t="s">
        <v>31</v>
      </c>
      <c r="B22" s="84"/>
      <c r="C22" s="84" t="s">
        <v>52</v>
      </c>
      <c r="D22" s="91"/>
      <c r="E22" s="91"/>
      <c r="F22" s="224">
        <f t="shared" si="0"/>
      </c>
      <c r="G22" s="93"/>
    </row>
    <row r="23" spans="1:7" ht="17.25" customHeight="1">
      <c r="A23" s="231" t="s">
        <v>31</v>
      </c>
      <c r="B23" s="84"/>
      <c r="C23" s="84"/>
      <c r="D23" s="91"/>
      <c r="E23" s="91"/>
      <c r="F23" s="224">
        <f t="shared" si="0"/>
      </c>
      <c r="G23" s="93"/>
    </row>
    <row r="24" spans="1:7" ht="17.25" customHeight="1">
      <c r="A24" s="231" t="s">
        <v>31</v>
      </c>
      <c r="B24" s="84"/>
      <c r="C24" s="84"/>
      <c r="D24" s="91"/>
      <c r="E24" s="91"/>
      <c r="F24" s="224">
        <f t="shared" si="0"/>
      </c>
      <c r="G24" s="93"/>
    </row>
    <row r="25" spans="1:7" ht="17.25" customHeight="1">
      <c r="A25" s="231" t="s">
        <v>31</v>
      </c>
      <c r="B25" s="84"/>
      <c r="C25" s="84"/>
      <c r="D25" s="91"/>
      <c r="E25" s="91"/>
      <c r="F25" s="224">
        <f t="shared" si="0"/>
      </c>
      <c r="G25" s="93"/>
    </row>
    <row r="26" spans="1:7" ht="17.25" customHeight="1">
      <c r="A26" s="231" t="s">
        <v>31</v>
      </c>
      <c r="B26" s="84" t="s">
        <v>35</v>
      </c>
      <c r="C26" s="84"/>
      <c r="D26" s="91"/>
      <c r="E26" s="91"/>
      <c r="F26" s="224">
        <f t="shared" si="0"/>
      </c>
      <c r="G26" s="93"/>
    </row>
    <row r="27" spans="1:7" ht="17.25" customHeight="1">
      <c r="A27" s="231" t="s">
        <v>31</v>
      </c>
      <c r="B27" s="84"/>
      <c r="C27" s="84"/>
      <c r="D27" s="91"/>
      <c r="E27" s="91"/>
      <c r="F27" s="224">
        <f t="shared" si="0"/>
      </c>
      <c r="G27" s="93"/>
    </row>
    <row r="28" spans="1:7" ht="17.25" customHeight="1">
      <c r="A28" s="231" t="s">
        <v>31</v>
      </c>
      <c r="B28" s="84"/>
      <c r="C28" s="84"/>
      <c r="D28" s="91"/>
      <c r="E28" s="91"/>
      <c r="F28" s="224">
        <f t="shared" si="0"/>
      </c>
      <c r="G28" s="93"/>
    </row>
    <row r="29" spans="1:7" ht="17.25" customHeight="1">
      <c r="A29" s="231" t="s">
        <v>31</v>
      </c>
      <c r="B29" s="84"/>
      <c r="C29" s="84"/>
      <c r="D29" s="91"/>
      <c r="E29" s="91"/>
      <c r="F29" s="224">
        <f t="shared" si="0"/>
      </c>
      <c r="G29" s="93"/>
    </row>
    <row r="30" spans="1:7" ht="17.25" customHeight="1">
      <c r="A30" s="231" t="s">
        <v>31</v>
      </c>
      <c r="B30" s="84"/>
      <c r="C30" s="84"/>
      <c r="D30" s="91"/>
      <c r="E30" s="91"/>
      <c r="F30" s="224">
        <f t="shared" si="0"/>
      </c>
      <c r="G30" s="93"/>
    </row>
    <row r="31" spans="1:7" ht="17.25" customHeight="1">
      <c r="A31" s="231" t="s">
        <v>31</v>
      </c>
      <c r="B31" s="84"/>
      <c r="C31" s="84"/>
      <c r="D31" s="91"/>
      <c r="E31" s="91"/>
      <c r="F31" s="224">
        <f t="shared" si="0"/>
      </c>
      <c r="G31" s="94"/>
    </row>
    <row r="32" spans="1:7" ht="17.25" customHeight="1">
      <c r="A32" s="231" t="s">
        <v>31</v>
      </c>
      <c r="B32" s="84"/>
      <c r="C32" s="84"/>
      <c r="D32" s="91"/>
      <c r="E32" s="91"/>
      <c r="F32" s="224">
        <f t="shared" si="0"/>
      </c>
      <c r="G32" s="94"/>
    </row>
    <row r="33" spans="1:7" ht="17.25" customHeight="1">
      <c r="A33" s="231" t="s">
        <v>31</v>
      </c>
      <c r="B33" s="84"/>
      <c r="C33" s="84"/>
      <c r="D33" s="91"/>
      <c r="E33" s="91"/>
      <c r="F33" s="224">
        <f t="shared" si="0"/>
      </c>
      <c r="G33" s="94"/>
    </row>
    <row r="34" spans="1:7" ht="17.25" customHeight="1">
      <c r="A34" s="231" t="s">
        <v>31</v>
      </c>
      <c r="B34" s="84"/>
      <c r="C34" s="84"/>
      <c r="D34" s="91"/>
      <c r="E34" s="91"/>
      <c r="F34" s="224">
        <f t="shared" si="0"/>
      </c>
      <c r="G34" s="94"/>
    </row>
    <row r="35" spans="1:7" ht="17.25" customHeight="1">
      <c r="A35" s="231" t="s">
        <v>31</v>
      </c>
      <c r="B35" s="84"/>
      <c r="C35" s="84"/>
      <c r="D35" s="91"/>
      <c r="E35" s="91"/>
      <c r="F35" s="224">
        <f t="shared" si="0"/>
      </c>
      <c r="G35" s="94"/>
    </row>
    <row r="36" spans="1:7" ht="17.25" customHeight="1">
      <c r="A36" s="231" t="s">
        <v>31</v>
      </c>
      <c r="B36" s="84"/>
      <c r="C36" s="84"/>
      <c r="D36" s="91"/>
      <c r="E36" s="91"/>
      <c r="F36" s="224">
        <f t="shared" si="0"/>
      </c>
      <c r="G36" s="94"/>
    </row>
    <row r="37" spans="1:7" ht="17.25" customHeight="1">
      <c r="A37" s="231" t="s">
        <v>31</v>
      </c>
      <c r="B37" s="84"/>
      <c r="C37" s="84"/>
      <c r="D37" s="91"/>
      <c r="E37" s="91"/>
      <c r="F37" s="224">
        <f t="shared" si="0"/>
      </c>
      <c r="G37" s="94"/>
    </row>
    <row r="38" spans="1:7" ht="17.25" customHeight="1">
      <c r="A38" s="231" t="s">
        <v>31</v>
      </c>
      <c r="B38" s="84"/>
      <c r="C38" s="84"/>
      <c r="D38" s="91"/>
      <c r="E38" s="91"/>
      <c r="F38" s="224">
        <f t="shared" si="0"/>
      </c>
      <c r="G38" s="94"/>
    </row>
    <row r="39" spans="1:7" ht="17.25" customHeight="1">
      <c r="A39" s="231" t="s">
        <v>31</v>
      </c>
      <c r="B39" s="84"/>
      <c r="C39" s="84"/>
      <c r="D39" s="91"/>
      <c r="E39" s="91"/>
      <c r="F39" s="224">
        <f t="shared" si="0"/>
      </c>
      <c r="G39" s="94"/>
    </row>
    <row r="40" spans="1:7" ht="17.25" customHeight="1">
      <c r="A40" s="231" t="s">
        <v>31</v>
      </c>
      <c r="B40" s="84"/>
      <c r="C40" s="84"/>
      <c r="D40" s="91"/>
      <c r="E40" s="91"/>
      <c r="F40" s="224">
        <f t="shared" si="0"/>
      </c>
      <c r="G40" s="94"/>
    </row>
    <row r="41" spans="1:7" ht="17.25" customHeight="1">
      <c r="A41" s="231" t="s">
        <v>31</v>
      </c>
      <c r="B41" s="84"/>
      <c r="C41" s="84"/>
      <c r="D41" s="91"/>
      <c r="E41" s="91"/>
      <c r="F41" s="224">
        <f t="shared" si="0"/>
      </c>
      <c r="G41" s="94"/>
    </row>
    <row r="42" spans="1:7" ht="17.25" customHeight="1">
      <c r="A42" s="231" t="s">
        <v>31</v>
      </c>
      <c r="B42" s="84"/>
      <c r="C42" s="84"/>
      <c r="D42" s="91"/>
      <c r="E42" s="91"/>
      <c r="F42" s="224">
        <f t="shared" si="0"/>
      </c>
      <c r="G42" s="94"/>
    </row>
    <row r="43" spans="1:7" ht="17.25" customHeight="1">
      <c r="A43" s="231" t="s">
        <v>31</v>
      </c>
      <c r="B43" s="84"/>
      <c r="C43" s="84"/>
      <c r="D43" s="91"/>
      <c r="E43" s="91"/>
      <c r="F43" s="224">
        <f t="shared" si="0"/>
      </c>
      <c r="G43" s="94"/>
    </row>
    <row r="44" spans="1:7" ht="17.25" customHeight="1">
      <c r="A44" s="231" t="s">
        <v>31</v>
      </c>
      <c r="B44" s="84"/>
      <c r="C44" s="84"/>
      <c r="D44" s="91"/>
      <c r="E44" s="91"/>
      <c r="F44" s="224">
        <f t="shared" si="0"/>
      </c>
      <c r="G44" s="94"/>
    </row>
    <row r="45" spans="1:7" ht="17.25" customHeight="1">
      <c r="A45" s="231" t="s">
        <v>31</v>
      </c>
      <c r="B45" s="84"/>
      <c r="C45" s="84"/>
      <c r="D45" s="91"/>
      <c r="E45" s="91"/>
      <c r="F45" s="224">
        <f t="shared" si="0"/>
      </c>
      <c r="G45" s="94"/>
    </row>
    <row r="46" spans="1:7" ht="17.25" customHeight="1">
      <c r="A46" s="231" t="s">
        <v>31</v>
      </c>
      <c r="B46" s="84"/>
      <c r="C46" s="84"/>
      <c r="D46" s="91"/>
      <c r="E46" s="91"/>
      <c r="F46" s="224">
        <f t="shared" si="0"/>
      </c>
      <c r="G46" s="94"/>
    </row>
    <row r="47" spans="1:7" ht="17.25" customHeight="1">
      <c r="A47" s="231" t="s">
        <v>31</v>
      </c>
      <c r="B47" s="84"/>
      <c r="C47" s="84"/>
      <c r="D47" s="91"/>
      <c r="E47" s="91"/>
      <c r="F47" s="224">
        <f t="shared" si="0"/>
      </c>
      <c r="G47" s="94"/>
    </row>
    <row r="48" spans="1:7" ht="17.25" customHeight="1">
      <c r="A48" s="231" t="s">
        <v>31</v>
      </c>
      <c r="B48" s="84"/>
      <c r="C48" s="84"/>
      <c r="D48" s="91"/>
      <c r="E48" s="91"/>
      <c r="F48" s="224">
        <f t="shared" si="0"/>
      </c>
      <c r="G48" s="94"/>
    </row>
    <row r="49" spans="1:7" ht="17.25" customHeight="1">
      <c r="A49" s="231" t="s">
        <v>31</v>
      </c>
      <c r="B49" s="84"/>
      <c r="C49" s="84"/>
      <c r="D49" s="91"/>
      <c r="E49" s="91"/>
      <c r="F49" s="224">
        <f t="shared" si="0"/>
      </c>
      <c r="G49" s="94"/>
    </row>
    <row r="50" spans="1:7" ht="17.25" customHeight="1" thickBot="1">
      <c r="A50" s="237" t="s">
        <v>164</v>
      </c>
      <c r="B50" s="85"/>
      <c r="C50" s="85"/>
      <c r="D50" s="130"/>
      <c r="E50" s="130"/>
      <c r="F50" s="225">
        <f t="shared" si="0"/>
      </c>
      <c r="G50" s="95"/>
    </row>
    <row r="51" spans="1:7" ht="17.25" customHeight="1" thickBot="1">
      <c r="A51" s="232"/>
      <c r="B51" s="232"/>
      <c r="C51" s="233" t="s">
        <v>23</v>
      </c>
      <c r="D51" s="234">
        <f>SUM(D7:D50)</f>
        <v>0</v>
      </c>
      <c r="E51" s="235">
        <f>SUM(E7:E50)</f>
        <v>0</v>
      </c>
      <c r="F51" s="226">
        <f>SUM(F7:F50)</f>
        <v>0</v>
      </c>
      <c r="G51" s="236"/>
    </row>
  </sheetData>
  <sheetProtection/>
  <printOptions horizontalCentered="1" verticalCentered="1"/>
  <pageMargins left="0.7086614173228347" right="0.7086614173228347" top="0.7480314960629921" bottom="0.7480314960629921" header="0.31496062992125984" footer="0.5118110236220472"/>
  <pageSetup horizontalDpi="300" verticalDpi="300" orientation="portrait" paperSize="9" r:id="rId3"/>
  <headerFooter alignWithMargins="0">
    <oddHeader>&amp;L&amp;18 １．事務費明細書</oddHeader>
  </headerFooter>
  <legacyDrawing r:id="rId2"/>
</worksheet>
</file>

<file path=xl/worksheets/sheet5.xml><?xml version="1.0" encoding="utf-8"?>
<worksheet xmlns="http://schemas.openxmlformats.org/spreadsheetml/2006/main" xmlns:r="http://schemas.openxmlformats.org/officeDocument/2006/relationships">
  <dimension ref="A1:G51"/>
  <sheetViews>
    <sheetView zoomScalePageLayoutView="0" workbookViewId="0" topLeftCell="A1">
      <selection activeCell="J18" sqref="J18"/>
    </sheetView>
  </sheetViews>
  <sheetFormatPr defaultColWidth="9.00390625" defaultRowHeight="17.25" customHeight="1"/>
  <cols>
    <col min="1" max="1" width="6.375" style="0" customWidth="1"/>
    <col min="2" max="2" width="11.00390625" style="0" customWidth="1"/>
    <col min="3" max="3" width="23.50390625" style="0" customWidth="1"/>
    <col min="4" max="6" width="11.00390625" style="55" customWidth="1"/>
    <col min="7" max="7" width="15.00390625" style="45" customWidth="1"/>
  </cols>
  <sheetData>
    <row r="1" ht="17.25" customHeight="1">
      <c r="A1" t="s">
        <v>139</v>
      </c>
    </row>
    <row r="2" ht="15.75" customHeight="1">
      <c r="B2" t="s">
        <v>140</v>
      </c>
    </row>
    <row r="3" ht="15.75" customHeight="1">
      <c r="B3" t="s">
        <v>141</v>
      </c>
    </row>
    <row r="4" ht="15.75" customHeight="1">
      <c r="B4" t="s">
        <v>142</v>
      </c>
    </row>
    <row r="5" ht="7.5" customHeight="1"/>
    <row r="6" spans="1:7" ht="17.25" customHeight="1">
      <c r="A6" s="227" t="s">
        <v>26</v>
      </c>
      <c r="B6" s="227" t="s">
        <v>37</v>
      </c>
      <c r="C6" s="227" t="s">
        <v>38</v>
      </c>
      <c r="D6" s="228" t="s">
        <v>39</v>
      </c>
      <c r="E6" s="228" t="s">
        <v>40</v>
      </c>
      <c r="F6" s="228" t="s">
        <v>41</v>
      </c>
      <c r="G6" s="229" t="s">
        <v>42</v>
      </c>
    </row>
    <row r="7" spans="1:7" ht="17.25" customHeight="1">
      <c r="A7" s="230" t="s">
        <v>32</v>
      </c>
      <c r="B7" s="96"/>
      <c r="C7" s="83"/>
      <c r="D7" s="87"/>
      <c r="E7" s="87"/>
      <c r="F7" s="221">
        <f>IF(E7&lt;&gt;"",D7-E7,"")</f>
      </c>
      <c r="G7" s="97"/>
    </row>
    <row r="8" spans="1:7" ht="17.25" customHeight="1">
      <c r="A8" s="231" t="s">
        <v>32</v>
      </c>
      <c r="B8" s="98"/>
      <c r="C8" s="84"/>
      <c r="D8" s="89"/>
      <c r="E8" s="89"/>
      <c r="F8" s="222">
        <f aca="true" t="shared" si="0" ref="F8:F50">IF(E8&lt;&gt;"",D8-E8,"")</f>
      </c>
      <c r="G8" s="93"/>
    </row>
    <row r="9" spans="1:7" ht="17.25" customHeight="1">
      <c r="A9" s="231" t="s">
        <v>32</v>
      </c>
      <c r="B9" s="98"/>
      <c r="C9" s="84"/>
      <c r="D9" s="89"/>
      <c r="E9" s="89"/>
      <c r="F9" s="222">
        <f t="shared" si="0"/>
      </c>
      <c r="G9" s="93"/>
    </row>
    <row r="10" spans="1:7" ht="17.25" customHeight="1">
      <c r="A10" s="231" t="s">
        <v>32</v>
      </c>
      <c r="B10" s="84" t="s">
        <v>48</v>
      </c>
      <c r="C10" s="84" t="s">
        <v>82</v>
      </c>
      <c r="D10" s="91">
        <v>30000</v>
      </c>
      <c r="E10" s="91">
        <v>30000</v>
      </c>
      <c r="F10" s="222">
        <f t="shared" si="0"/>
        <v>0</v>
      </c>
      <c r="G10" s="99"/>
    </row>
    <row r="11" spans="1:7" ht="17.25" customHeight="1">
      <c r="A11" s="231" t="s">
        <v>32</v>
      </c>
      <c r="B11" s="84"/>
      <c r="C11" s="84"/>
      <c r="D11" s="91"/>
      <c r="E11" s="91"/>
      <c r="F11" s="223">
        <f t="shared" si="0"/>
      </c>
      <c r="G11" s="99"/>
    </row>
    <row r="12" spans="1:7" ht="17.25" customHeight="1">
      <c r="A12" s="231" t="s">
        <v>32</v>
      </c>
      <c r="B12" s="84"/>
      <c r="C12" s="84"/>
      <c r="D12" s="91"/>
      <c r="E12" s="91"/>
      <c r="F12" s="223">
        <f t="shared" si="0"/>
      </c>
      <c r="G12" s="94"/>
    </row>
    <row r="13" spans="1:7" ht="17.25" customHeight="1">
      <c r="A13" s="231" t="s">
        <v>32</v>
      </c>
      <c r="B13" s="84"/>
      <c r="C13" s="84"/>
      <c r="D13" s="91"/>
      <c r="E13" s="91"/>
      <c r="F13" s="223">
        <f t="shared" si="0"/>
      </c>
      <c r="G13" s="94"/>
    </row>
    <row r="14" spans="1:7" ht="17.25" customHeight="1">
      <c r="A14" s="231" t="s">
        <v>32</v>
      </c>
      <c r="B14" s="84"/>
      <c r="C14" s="84"/>
      <c r="D14" s="91"/>
      <c r="E14" s="91"/>
      <c r="F14" s="223">
        <f t="shared" si="0"/>
      </c>
      <c r="G14" s="94"/>
    </row>
    <row r="15" spans="1:7" ht="17.25" customHeight="1">
      <c r="A15" s="231" t="s">
        <v>32</v>
      </c>
      <c r="B15" s="84" t="s">
        <v>35</v>
      </c>
      <c r="C15" s="84"/>
      <c r="D15" s="91"/>
      <c r="E15" s="91"/>
      <c r="F15" s="223">
        <f t="shared" si="0"/>
      </c>
      <c r="G15" s="94"/>
    </row>
    <row r="16" spans="1:7" ht="17.25" customHeight="1">
      <c r="A16" s="231" t="s">
        <v>32</v>
      </c>
      <c r="B16" s="84"/>
      <c r="C16" s="84"/>
      <c r="D16" s="91"/>
      <c r="E16" s="91"/>
      <c r="F16" s="223">
        <f t="shared" si="0"/>
      </c>
      <c r="G16" s="94"/>
    </row>
    <row r="17" spans="1:7" ht="17.25" customHeight="1">
      <c r="A17" s="231" t="s">
        <v>32</v>
      </c>
      <c r="B17" s="98"/>
      <c r="C17" s="84"/>
      <c r="D17" s="89"/>
      <c r="E17" s="89"/>
      <c r="F17" s="223">
        <f t="shared" si="0"/>
      </c>
      <c r="G17" s="100"/>
    </row>
    <row r="18" spans="1:7" ht="17.25" customHeight="1">
      <c r="A18" s="231" t="s">
        <v>32</v>
      </c>
      <c r="B18" s="84"/>
      <c r="C18" s="84"/>
      <c r="D18" s="91"/>
      <c r="E18" s="91"/>
      <c r="F18" s="223">
        <f t="shared" si="0"/>
      </c>
      <c r="G18" s="94"/>
    </row>
    <row r="19" spans="1:7" ht="17.25" customHeight="1">
      <c r="A19" s="231" t="s">
        <v>32</v>
      </c>
      <c r="B19" s="84"/>
      <c r="C19" s="84"/>
      <c r="D19" s="91"/>
      <c r="E19" s="91"/>
      <c r="F19" s="223">
        <f t="shared" si="0"/>
      </c>
      <c r="G19" s="94"/>
    </row>
    <row r="20" spans="1:7" ht="17.25" customHeight="1">
      <c r="A20" s="231" t="s">
        <v>32</v>
      </c>
      <c r="B20" s="84"/>
      <c r="C20" s="84"/>
      <c r="D20" s="91"/>
      <c r="E20" s="91"/>
      <c r="F20" s="223">
        <f t="shared" si="0"/>
      </c>
      <c r="G20" s="94"/>
    </row>
    <row r="21" spans="1:7" ht="17.25" customHeight="1">
      <c r="A21" s="231" t="s">
        <v>32</v>
      </c>
      <c r="B21" s="84"/>
      <c r="C21" s="84"/>
      <c r="D21" s="91"/>
      <c r="E21" s="91"/>
      <c r="F21" s="223">
        <f t="shared" si="0"/>
      </c>
      <c r="G21" s="94"/>
    </row>
    <row r="22" spans="1:7" ht="17.25" customHeight="1">
      <c r="A22" s="231" t="s">
        <v>32</v>
      </c>
      <c r="B22" s="84"/>
      <c r="C22" s="84"/>
      <c r="D22" s="91"/>
      <c r="E22" s="91"/>
      <c r="F22" s="223">
        <f t="shared" si="0"/>
      </c>
      <c r="G22" s="94"/>
    </row>
    <row r="23" spans="1:7" ht="17.25" customHeight="1">
      <c r="A23" s="231" t="s">
        <v>32</v>
      </c>
      <c r="B23" s="84"/>
      <c r="C23" s="84"/>
      <c r="D23" s="91"/>
      <c r="E23" s="91"/>
      <c r="F23" s="223">
        <f t="shared" si="0"/>
      </c>
      <c r="G23" s="94"/>
    </row>
    <row r="24" spans="1:7" ht="17.25" customHeight="1">
      <c r="A24" s="231" t="s">
        <v>32</v>
      </c>
      <c r="B24" s="84"/>
      <c r="C24" s="84"/>
      <c r="D24" s="91"/>
      <c r="E24" s="91"/>
      <c r="F24" s="223">
        <f t="shared" si="0"/>
      </c>
      <c r="G24" s="94"/>
    </row>
    <row r="25" spans="1:7" ht="17.25" customHeight="1">
      <c r="A25" s="231" t="s">
        <v>32</v>
      </c>
      <c r="B25" s="84"/>
      <c r="C25" s="84"/>
      <c r="D25" s="91"/>
      <c r="E25" s="91"/>
      <c r="F25" s="223">
        <f t="shared" si="0"/>
      </c>
      <c r="G25" s="94"/>
    </row>
    <row r="26" spans="1:7" ht="17.25" customHeight="1">
      <c r="A26" s="231" t="s">
        <v>32</v>
      </c>
      <c r="B26" s="84"/>
      <c r="C26" s="84"/>
      <c r="D26" s="91"/>
      <c r="E26" s="91"/>
      <c r="F26" s="223">
        <f t="shared" si="0"/>
      </c>
      <c r="G26" s="94"/>
    </row>
    <row r="27" spans="1:7" ht="17.25" customHeight="1">
      <c r="A27" s="231" t="s">
        <v>32</v>
      </c>
      <c r="B27" s="84"/>
      <c r="C27" s="84"/>
      <c r="D27" s="91"/>
      <c r="E27" s="91"/>
      <c r="F27" s="223">
        <f t="shared" si="0"/>
      </c>
      <c r="G27" s="94"/>
    </row>
    <row r="28" spans="1:7" ht="17.25" customHeight="1">
      <c r="A28" s="231" t="s">
        <v>32</v>
      </c>
      <c r="B28" s="84"/>
      <c r="C28" s="84"/>
      <c r="D28" s="91"/>
      <c r="E28" s="91"/>
      <c r="F28" s="223">
        <f t="shared" si="0"/>
      </c>
      <c r="G28" s="94"/>
    </row>
    <row r="29" spans="1:7" ht="17.25" customHeight="1">
      <c r="A29" s="231" t="s">
        <v>32</v>
      </c>
      <c r="B29" s="84"/>
      <c r="C29" s="84"/>
      <c r="D29" s="91"/>
      <c r="E29" s="91"/>
      <c r="F29" s="223">
        <f t="shared" si="0"/>
      </c>
      <c r="G29" s="94"/>
    </row>
    <row r="30" spans="1:7" ht="17.25" customHeight="1">
      <c r="A30" s="231" t="s">
        <v>32</v>
      </c>
      <c r="B30" s="84"/>
      <c r="C30" s="84"/>
      <c r="D30" s="91"/>
      <c r="E30" s="91"/>
      <c r="F30" s="223">
        <f t="shared" si="0"/>
      </c>
      <c r="G30" s="94"/>
    </row>
    <row r="31" spans="1:7" ht="17.25" customHeight="1">
      <c r="A31" s="231" t="s">
        <v>32</v>
      </c>
      <c r="B31" s="84"/>
      <c r="C31" s="84"/>
      <c r="D31" s="91"/>
      <c r="E31" s="91"/>
      <c r="F31" s="223">
        <f t="shared" si="0"/>
      </c>
      <c r="G31" s="94"/>
    </row>
    <row r="32" spans="1:7" ht="17.25" customHeight="1">
      <c r="A32" s="231" t="s">
        <v>32</v>
      </c>
      <c r="B32" s="84"/>
      <c r="C32" s="84"/>
      <c r="D32" s="91"/>
      <c r="E32" s="91"/>
      <c r="F32" s="223">
        <f t="shared" si="0"/>
      </c>
      <c r="G32" s="94"/>
    </row>
    <row r="33" spans="1:7" ht="17.25" customHeight="1">
      <c r="A33" s="231" t="s">
        <v>32</v>
      </c>
      <c r="B33" s="84"/>
      <c r="C33" s="84"/>
      <c r="D33" s="91"/>
      <c r="E33" s="91"/>
      <c r="F33" s="223">
        <f t="shared" si="0"/>
      </c>
      <c r="G33" s="94"/>
    </row>
    <row r="34" spans="1:7" ht="17.25" customHeight="1">
      <c r="A34" s="231" t="s">
        <v>32</v>
      </c>
      <c r="B34" s="84"/>
      <c r="C34" s="84"/>
      <c r="D34" s="91"/>
      <c r="E34" s="91"/>
      <c r="F34" s="223">
        <f t="shared" si="0"/>
      </c>
      <c r="G34" s="94"/>
    </row>
    <row r="35" spans="1:7" ht="17.25" customHeight="1">
      <c r="A35" s="231" t="s">
        <v>32</v>
      </c>
      <c r="B35" s="84"/>
      <c r="C35" s="84"/>
      <c r="D35" s="91"/>
      <c r="E35" s="91"/>
      <c r="F35" s="223">
        <f t="shared" si="0"/>
      </c>
      <c r="G35" s="94"/>
    </row>
    <row r="36" spans="1:7" ht="17.25" customHeight="1">
      <c r="A36" s="231" t="s">
        <v>32</v>
      </c>
      <c r="B36" s="84"/>
      <c r="C36" s="84"/>
      <c r="D36" s="91"/>
      <c r="E36" s="91"/>
      <c r="F36" s="223">
        <f t="shared" si="0"/>
      </c>
      <c r="G36" s="94"/>
    </row>
    <row r="37" spans="1:7" ht="17.25" customHeight="1">
      <c r="A37" s="231" t="s">
        <v>32</v>
      </c>
      <c r="B37" s="84"/>
      <c r="C37" s="84"/>
      <c r="D37" s="91"/>
      <c r="E37" s="91"/>
      <c r="F37" s="223">
        <f t="shared" si="0"/>
      </c>
      <c r="G37" s="94"/>
    </row>
    <row r="38" spans="1:7" ht="17.25" customHeight="1">
      <c r="A38" s="231" t="s">
        <v>32</v>
      </c>
      <c r="B38" s="84"/>
      <c r="C38" s="84"/>
      <c r="D38" s="91"/>
      <c r="E38" s="91"/>
      <c r="F38" s="223">
        <f t="shared" si="0"/>
      </c>
      <c r="G38" s="94"/>
    </row>
    <row r="39" spans="1:7" ht="17.25" customHeight="1">
      <c r="A39" s="231" t="s">
        <v>32</v>
      </c>
      <c r="B39" s="84"/>
      <c r="C39" s="84"/>
      <c r="D39" s="91"/>
      <c r="E39" s="91"/>
      <c r="F39" s="223">
        <f t="shared" si="0"/>
      </c>
      <c r="G39" s="94"/>
    </row>
    <row r="40" spans="1:7" ht="17.25" customHeight="1">
      <c r="A40" s="231" t="s">
        <v>32</v>
      </c>
      <c r="B40" s="84"/>
      <c r="C40" s="84"/>
      <c r="D40" s="91"/>
      <c r="E40" s="91"/>
      <c r="F40" s="223">
        <f t="shared" si="0"/>
      </c>
      <c r="G40" s="94"/>
    </row>
    <row r="41" spans="1:7" ht="17.25" customHeight="1">
      <c r="A41" s="231" t="s">
        <v>32</v>
      </c>
      <c r="B41" s="84"/>
      <c r="C41" s="84"/>
      <c r="D41" s="91"/>
      <c r="E41" s="91"/>
      <c r="F41" s="223">
        <f>IF(E41&lt;&gt;"",D41-E41,"")</f>
      </c>
      <c r="G41" s="94"/>
    </row>
    <row r="42" spans="1:7" ht="17.25" customHeight="1">
      <c r="A42" s="231" t="s">
        <v>32</v>
      </c>
      <c r="B42" s="84"/>
      <c r="C42" s="84"/>
      <c r="D42" s="91"/>
      <c r="E42" s="91"/>
      <c r="F42" s="223">
        <f>IF(E42&lt;&gt;"",D42-E42,"")</f>
      </c>
      <c r="G42" s="94"/>
    </row>
    <row r="43" spans="1:7" ht="17.25" customHeight="1">
      <c r="A43" s="231" t="s">
        <v>32</v>
      </c>
      <c r="B43" s="84"/>
      <c r="C43" s="84"/>
      <c r="D43" s="91"/>
      <c r="E43" s="91"/>
      <c r="F43" s="223">
        <f>IF(E43&lt;&gt;"",D43-E43,"")</f>
      </c>
      <c r="G43" s="94"/>
    </row>
    <row r="44" spans="1:7" ht="17.25" customHeight="1">
      <c r="A44" s="231" t="s">
        <v>32</v>
      </c>
      <c r="B44" s="84"/>
      <c r="C44" s="84"/>
      <c r="D44" s="91"/>
      <c r="E44" s="91"/>
      <c r="F44" s="223">
        <f>IF(E44&lt;&gt;"",D44-E44,"")</f>
      </c>
      <c r="G44" s="94"/>
    </row>
    <row r="45" spans="1:7" ht="17.25" customHeight="1">
      <c r="A45" s="231" t="s">
        <v>32</v>
      </c>
      <c r="B45" s="84"/>
      <c r="C45" s="84"/>
      <c r="D45" s="91"/>
      <c r="E45" s="91"/>
      <c r="F45" s="223">
        <f t="shared" si="0"/>
      </c>
      <c r="G45" s="94"/>
    </row>
    <row r="46" spans="1:7" ht="17.25" customHeight="1">
      <c r="A46" s="231" t="s">
        <v>32</v>
      </c>
      <c r="B46" s="84"/>
      <c r="C46" s="84"/>
      <c r="D46" s="91"/>
      <c r="E46" s="91"/>
      <c r="F46" s="223">
        <f t="shared" si="0"/>
      </c>
      <c r="G46" s="94"/>
    </row>
    <row r="47" spans="1:7" ht="17.25" customHeight="1">
      <c r="A47" s="231" t="s">
        <v>32</v>
      </c>
      <c r="B47" s="84"/>
      <c r="C47" s="84"/>
      <c r="D47" s="91"/>
      <c r="E47" s="91"/>
      <c r="F47" s="223">
        <f t="shared" si="0"/>
      </c>
      <c r="G47" s="94"/>
    </row>
    <row r="48" spans="1:7" ht="17.25" customHeight="1">
      <c r="A48" s="231" t="s">
        <v>32</v>
      </c>
      <c r="B48" s="84"/>
      <c r="C48" s="84"/>
      <c r="D48" s="91"/>
      <c r="E48" s="91"/>
      <c r="F48" s="223">
        <f t="shared" si="0"/>
      </c>
      <c r="G48" s="94"/>
    </row>
    <row r="49" spans="1:7" ht="17.25" customHeight="1">
      <c r="A49" s="231" t="s">
        <v>32</v>
      </c>
      <c r="B49" s="84"/>
      <c r="C49" s="84"/>
      <c r="D49" s="91"/>
      <c r="E49" s="91"/>
      <c r="F49" s="223">
        <f t="shared" si="0"/>
      </c>
      <c r="G49" s="94"/>
    </row>
    <row r="50" spans="1:7" ht="17.25" customHeight="1" thickBot="1">
      <c r="A50" s="237" t="s">
        <v>171</v>
      </c>
      <c r="B50" s="85"/>
      <c r="C50" s="85"/>
      <c r="D50" s="130"/>
      <c r="E50" s="130"/>
      <c r="F50" s="225">
        <f t="shared" si="0"/>
      </c>
      <c r="G50" s="95"/>
    </row>
    <row r="51" spans="1:7" ht="17.25" customHeight="1" thickBot="1">
      <c r="A51" s="232"/>
      <c r="B51" s="232"/>
      <c r="C51" s="233" t="s">
        <v>23</v>
      </c>
      <c r="D51" s="234">
        <f>SUM(D7:D50)</f>
        <v>30000</v>
      </c>
      <c r="E51" s="235">
        <f>SUM(E7:E50)</f>
        <v>30000</v>
      </c>
      <c r="F51" s="226">
        <f>SUM(F7:F50)</f>
        <v>0</v>
      </c>
      <c r="G51" s="238"/>
    </row>
  </sheetData>
  <sheetProtection/>
  <printOptions horizontalCentered="1"/>
  <pageMargins left="0.7086614173228347" right="0.7086614173228347" top="0.7480314960629921" bottom="0.7480314960629921" header="0.31496062992125984" footer="0.5118110236220472"/>
  <pageSetup horizontalDpi="300" verticalDpi="300" orientation="portrait" paperSize="9" r:id="rId4"/>
  <headerFooter alignWithMargins="0">
    <oddHeader>&amp;L&amp;18 ２．儀礼費明細書</oddHeader>
  </headerFooter>
  <drawing r:id="rId3"/>
  <legacyDrawing r:id="rId2"/>
</worksheet>
</file>

<file path=xl/worksheets/sheet6.xml><?xml version="1.0" encoding="utf-8"?>
<worksheet xmlns="http://schemas.openxmlformats.org/spreadsheetml/2006/main" xmlns:r="http://schemas.openxmlformats.org/officeDocument/2006/relationships">
  <dimension ref="A1:H52"/>
  <sheetViews>
    <sheetView tabSelected="1" zoomScalePageLayoutView="0" workbookViewId="0" topLeftCell="A1">
      <selection activeCell="G19" sqref="G19"/>
    </sheetView>
  </sheetViews>
  <sheetFormatPr defaultColWidth="9.00390625" defaultRowHeight="17.25" customHeight="1"/>
  <cols>
    <col min="1" max="1" width="6.375" style="0" customWidth="1"/>
    <col min="2" max="2" width="11.00390625" style="0" customWidth="1"/>
    <col min="3" max="3" width="23.50390625" style="0" customWidth="1"/>
    <col min="4" max="6" width="11.00390625" style="55" customWidth="1"/>
    <col min="7" max="7" width="15.00390625" style="45" customWidth="1"/>
    <col min="8" max="8" width="15.00390625" style="0" customWidth="1"/>
  </cols>
  <sheetData>
    <row r="1" ht="17.25" customHeight="1">
      <c r="A1" t="s">
        <v>144</v>
      </c>
    </row>
    <row r="2" ht="15.75" customHeight="1">
      <c r="B2" t="s">
        <v>145</v>
      </c>
    </row>
    <row r="3" ht="15.75" customHeight="1">
      <c r="B3" t="s">
        <v>146</v>
      </c>
    </row>
    <row r="4" ht="15.75" customHeight="1">
      <c r="B4" t="s">
        <v>165</v>
      </c>
    </row>
    <row r="5" ht="15.75" customHeight="1"/>
    <row r="6" spans="1:7" ht="17.25" customHeight="1">
      <c r="A6" s="227" t="s">
        <v>26</v>
      </c>
      <c r="B6" s="227" t="s">
        <v>37</v>
      </c>
      <c r="C6" s="227" t="s">
        <v>38</v>
      </c>
      <c r="D6" s="228" t="s">
        <v>39</v>
      </c>
      <c r="E6" s="228" t="s">
        <v>40</v>
      </c>
      <c r="F6" s="228" t="s">
        <v>41</v>
      </c>
      <c r="G6" s="229" t="s">
        <v>42</v>
      </c>
    </row>
    <row r="7" spans="1:7" ht="17.25" customHeight="1">
      <c r="A7" s="239" t="s">
        <v>33</v>
      </c>
      <c r="B7" s="217" t="s">
        <v>49</v>
      </c>
      <c r="C7" s="217" t="s">
        <v>54</v>
      </c>
      <c r="D7" s="87"/>
      <c r="E7" s="87"/>
      <c r="F7" s="221">
        <f>IF(E7&lt;&gt;"",D7-E7,"")</f>
      </c>
      <c r="G7" s="140"/>
    </row>
    <row r="8" spans="1:7" ht="17.25" customHeight="1">
      <c r="A8" s="240" t="s">
        <v>33</v>
      </c>
      <c r="B8" s="218"/>
      <c r="C8" s="218"/>
      <c r="D8" s="89"/>
      <c r="E8" s="89"/>
      <c r="F8" s="222">
        <f aca="true" t="shared" si="0" ref="F8:F50">IF(E8&lt;&gt;"",D8-E8,"")</f>
      </c>
      <c r="G8" s="141"/>
    </row>
    <row r="9" spans="1:8" ht="17.25" customHeight="1">
      <c r="A9" s="240" t="s">
        <v>33</v>
      </c>
      <c r="B9" s="218" t="s">
        <v>50</v>
      </c>
      <c r="C9" s="218" t="s">
        <v>90</v>
      </c>
      <c r="D9" s="89"/>
      <c r="E9" s="89"/>
      <c r="F9" s="222">
        <f t="shared" si="0"/>
      </c>
      <c r="G9" s="141"/>
      <c r="H9" t="s">
        <v>83</v>
      </c>
    </row>
    <row r="10" spans="1:7" ht="17.25" customHeight="1">
      <c r="A10" s="240" t="s">
        <v>33</v>
      </c>
      <c r="B10" s="218"/>
      <c r="C10" s="218"/>
      <c r="D10" s="89"/>
      <c r="E10" s="89"/>
      <c r="F10" s="222">
        <f t="shared" si="0"/>
      </c>
      <c r="G10" s="141"/>
    </row>
    <row r="11" spans="1:7" ht="17.25" customHeight="1">
      <c r="A11" s="240" t="s">
        <v>33</v>
      </c>
      <c r="B11" s="218"/>
      <c r="C11" s="218"/>
      <c r="D11" s="89"/>
      <c r="E11" s="89"/>
      <c r="F11" s="223">
        <f t="shared" si="0"/>
      </c>
      <c r="G11" s="141"/>
    </row>
    <row r="12" spans="1:7" ht="17.25" customHeight="1">
      <c r="A12" s="240" t="s">
        <v>33</v>
      </c>
      <c r="B12" s="218" t="s">
        <v>51</v>
      </c>
      <c r="C12" s="218" t="s">
        <v>55</v>
      </c>
      <c r="D12" s="89"/>
      <c r="E12" s="89"/>
      <c r="F12" s="223">
        <f t="shared" si="0"/>
      </c>
      <c r="G12" s="142"/>
    </row>
    <row r="13" spans="1:7" ht="17.25" customHeight="1">
      <c r="A13" s="240" t="s">
        <v>33</v>
      </c>
      <c r="B13" s="219"/>
      <c r="C13" s="218"/>
      <c r="D13" s="91"/>
      <c r="E13" s="91"/>
      <c r="F13" s="223">
        <f t="shared" si="0"/>
      </c>
      <c r="G13" s="142"/>
    </row>
    <row r="14" spans="1:7" ht="17.25" customHeight="1">
      <c r="A14" s="240" t="s">
        <v>33</v>
      </c>
      <c r="B14" s="219"/>
      <c r="C14" s="219"/>
      <c r="D14" s="91"/>
      <c r="E14" s="91"/>
      <c r="F14" s="223">
        <f t="shared" si="0"/>
      </c>
      <c r="G14" s="142"/>
    </row>
    <row r="15" spans="1:7" ht="17.25" customHeight="1">
      <c r="A15" s="240" t="s">
        <v>33</v>
      </c>
      <c r="B15" s="219" t="s">
        <v>84</v>
      </c>
      <c r="C15" s="219" t="s">
        <v>85</v>
      </c>
      <c r="D15" s="89"/>
      <c r="E15" s="89"/>
      <c r="F15" s="223">
        <f t="shared" si="0"/>
      </c>
      <c r="G15" s="99"/>
    </row>
    <row r="16" spans="1:7" ht="17.25" customHeight="1">
      <c r="A16" s="240" t="s">
        <v>33</v>
      </c>
      <c r="B16" s="219"/>
      <c r="C16" s="219"/>
      <c r="D16" s="89"/>
      <c r="E16" s="89"/>
      <c r="F16" s="223">
        <f t="shared" si="0"/>
      </c>
      <c r="G16" s="142"/>
    </row>
    <row r="17" spans="1:7" ht="17.25" customHeight="1">
      <c r="A17" s="240" t="s">
        <v>33</v>
      </c>
      <c r="B17" s="219"/>
      <c r="C17" s="219"/>
      <c r="D17" s="89"/>
      <c r="E17" s="89"/>
      <c r="F17" s="223">
        <f t="shared" si="0"/>
      </c>
      <c r="G17" s="142"/>
    </row>
    <row r="18" spans="1:7" ht="17.25" customHeight="1">
      <c r="A18" s="240" t="s">
        <v>33</v>
      </c>
      <c r="B18" s="219" t="s">
        <v>86</v>
      </c>
      <c r="C18" s="219" t="s">
        <v>87</v>
      </c>
      <c r="D18" s="89"/>
      <c r="E18" s="89"/>
      <c r="F18" s="223">
        <f t="shared" si="0"/>
      </c>
      <c r="G18" s="99"/>
    </row>
    <row r="19" spans="1:7" ht="17.25" customHeight="1">
      <c r="A19" s="240" t="s">
        <v>33</v>
      </c>
      <c r="B19" s="219"/>
      <c r="C19" s="219"/>
      <c r="D19" s="89"/>
      <c r="E19" s="89"/>
      <c r="F19" s="223">
        <f t="shared" si="0"/>
      </c>
      <c r="G19" s="99"/>
    </row>
    <row r="20" spans="1:7" ht="17.25" customHeight="1">
      <c r="A20" s="240" t="s">
        <v>33</v>
      </c>
      <c r="B20" s="219"/>
      <c r="C20" s="219"/>
      <c r="D20" s="89"/>
      <c r="E20" s="89"/>
      <c r="F20" s="223">
        <f t="shared" si="0"/>
      </c>
      <c r="G20" s="103"/>
    </row>
    <row r="21" spans="1:7" ht="17.25" customHeight="1">
      <c r="A21" s="240" t="s">
        <v>33</v>
      </c>
      <c r="B21" s="219"/>
      <c r="C21" s="219"/>
      <c r="D21" s="89"/>
      <c r="E21" s="89"/>
      <c r="F21" s="223">
        <f t="shared" si="0"/>
      </c>
      <c r="G21" s="99"/>
    </row>
    <row r="22" spans="1:7" ht="17.25" customHeight="1">
      <c r="A22" s="240" t="s">
        <v>33</v>
      </c>
      <c r="B22" s="219"/>
      <c r="C22" s="219"/>
      <c r="D22" s="89"/>
      <c r="E22" s="89"/>
      <c r="F22" s="223">
        <f t="shared" si="0"/>
      </c>
      <c r="G22" s="103"/>
    </row>
    <row r="23" spans="1:7" ht="17.25" customHeight="1">
      <c r="A23" s="240" t="s">
        <v>33</v>
      </c>
      <c r="B23" s="219" t="s">
        <v>35</v>
      </c>
      <c r="C23" s="219"/>
      <c r="D23" s="89"/>
      <c r="E23" s="89"/>
      <c r="F23" s="223">
        <f t="shared" si="0"/>
      </c>
      <c r="G23" s="103"/>
    </row>
    <row r="24" spans="1:7" ht="17.25" customHeight="1">
      <c r="A24" s="231" t="s">
        <v>33</v>
      </c>
      <c r="B24" s="84"/>
      <c r="C24" s="84"/>
      <c r="D24" s="89"/>
      <c r="E24" s="89"/>
      <c r="F24" s="223">
        <f t="shared" si="0"/>
      </c>
      <c r="G24" s="103"/>
    </row>
    <row r="25" spans="1:7" ht="17.25" customHeight="1">
      <c r="A25" s="231" t="s">
        <v>33</v>
      </c>
      <c r="B25" s="84"/>
      <c r="C25" s="84"/>
      <c r="D25" s="89"/>
      <c r="E25" s="89"/>
      <c r="F25" s="223">
        <f t="shared" si="0"/>
      </c>
      <c r="G25" s="103"/>
    </row>
    <row r="26" spans="1:7" ht="17.25" customHeight="1">
      <c r="A26" s="231" t="s">
        <v>33</v>
      </c>
      <c r="B26" s="84"/>
      <c r="C26" s="84"/>
      <c r="D26" s="89"/>
      <c r="E26" s="89"/>
      <c r="F26" s="223">
        <f t="shared" si="0"/>
      </c>
      <c r="G26" s="103"/>
    </row>
    <row r="27" spans="1:7" ht="17.25" customHeight="1">
      <c r="A27" s="231" t="s">
        <v>33</v>
      </c>
      <c r="B27" s="84"/>
      <c r="C27" s="84"/>
      <c r="D27" s="89"/>
      <c r="E27" s="89"/>
      <c r="F27" s="223">
        <f t="shared" si="0"/>
      </c>
      <c r="G27" s="103"/>
    </row>
    <row r="28" spans="1:7" ht="17.25" customHeight="1">
      <c r="A28" s="231" t="s">
        <v>33</v>
      </c>
      <c r="B28" s="84"/>
      <c r="C28" s="84"/>
      <c r="D28" s="89"/>
      <c r="E28" s="89"/>
      <c r="F28" s="223">
        <f t="shared" si="0"/>
      </c>
      <c r="G28" s="103"/>
    </row>
    <row r="29" spans="1:7" ht="17.25" customHeight="1">
      <c r="A29" s="231" t="s">
        <v>33</v>
      </c>
      <c r="B29" s="84"/>
      <c r="C29" s="84"/>
      <c r="D29" s="89"/>
      <c r="E29" s="89"/>
      <c r="F29" s="223">
        <f t="shared" si="0"/>
      </c>
      <c r="G29" s="103"/>
    </row>
    <row r="30" spans="1:7" ht="17.25" customHeight="1">
      <c r="A30" s="231" t="s">
        <v>33</v>
      </c>
      <c r="B30" s="84"/>
      <c r="C30" s="84"/>
      <c r="D30" s="89"/>
      <c r="E30" s="89"/>
      <c r="F30" s="223">
        <f t="shared" si="0"/>
      </c>
      <c r="G30" s="103"/>
    </row>
    <row r="31" spans="1:7" ht="17.25" customHeight="1">
      <c r="A31" s="231" t="s">
        <v>33</v>
      </c>
      <c r="B31" s="84"/>
      <c r="C31" s="84"/>
      <c r="D31" s="89"/>
      <c r="E31" s="89"/>
      <c r="F31" s="223">
        <f t="shared" si="0"/>
      </c>
      <c r="G31" s="103"/>
    </row>
    <row r="32" spans="1:7" ht="17.25" customHeight="1">
      <c r="A32" s="231" t="s">
        <v>33</v>
      </c>
      <c r="B32" s="84"/>
      <c r="C32" s="84"/>
      <c r="D32" s="89"/>
      <c r="E32" s="89"/>
      <c r="F32" s="223">
        <f t="shared" si="0"/>
      </c>
      <c r="G32" s="103"/>
    </row>
    <row r="33" spans="1:7" ht="17.25" customHeight="1">
      <c r="A33" s="231" t="s">
        <v>33</v>
      </c>
      <c r="B33" s="84"/>
      <c r="C33" s="84"/>
      <c r="D33" s="89"/>
      <c r="E33" s="89"/>
      <c r="F33" s="223">
        <f t="shared" si="0"/>
      </c>
      <c r="G33" s="103"/>
    </row>
    <row r="34" spans="1:7" ht="17.25" customHeight="1">
      <c r="A34" s="231" t="s">
        <v>33</v>
      </c>
      <c r="B34" s="84"/>
      <c r="C34" s="84"/>
      <c r="D34" s="89"/>
      <c r="E34" s="89"/>
      <c r="F34" s="223">
        <f t="shared" si="0"/>
      </c>
      <c r="G34" s="103"/>
    </row>
    <row r="35" spans="1:7" ht="17.25" customHeight="1">
      <c r="A35" s="231" t="s">
        <v>33</v>
      </c>
      <c r="B35" s="84"/>
      <c r="C35" s="84"/>
      <c r="D35" s="89"/>
      <c r="E35" s="89"/>
      <c r="F35" s="223">
        <f t="shared" si="0"/>
      </c>
      <c r="G35" s="103"/>
    </row>
    <row r="36" spans="1:7" ht="17.25" customHeight="1">
      <c r="A36" s="231" t="s">
        <v>33</v>
      </c>
      <c r="B36" s="84"/>
      <c r="C36" s="84"/>
      <c r="D36" s="89"/>
      <c r="E36" s="89"/>
      <c r="F36" s="223">
        <f t="shared" si="0"/>
      </c>
      <c r="G36" s="103"/>
    </row>
    <row r="37" spans="1:7" ht="17.25" customHeight="1">
      <c r="A37" s="231" t="s">
        <v>33</v>
      </c>
      <c r="B37" s="84"/>
      <c r="C37" s="84"/>
      <c r="D37" s="89"/>
      <c r="E37" s="89"/>
      <c r="F37" s="223">
        <f t="shared" si="0"/>
      </c>
      <c r="G37" s="103"/>
    </row>
    <row r="38" spans="1:7" ht="17.25" customHeight="1">
      <c r="A38" s="231" t="s">
        <v>33</v>
      </c>
      <c r="B38" s="84"/>
      <c r="C38" s="84"/>
      <c r="D38" s="89"/>
      <c r="E38" s="89"/>
      <c r="F38" s="223">
        <f t="shared" si="0"/>
      </c>
      <c r="G38" s="103"/>
    </row>
    <row r="39" spans="1:7" ht="17.25" customHeight="1">
      <c r="A39" s="231" t="s">
        <v>33</v>
      </c>
      <c r="B39" s="84"/>
      <c r="C39" s="84"/>
      <c r="D39" s="89"/>
      <c r="E39" s="89"/>
      <c r="F39" s="223">
        <f aca="true" t="shared" si="1" ref="F39:F44">IF(E39&lt;&gt;"",D39-E39,"")</f>
      </c>
      <c r="G39" s="103"/>
    </row>
    <row r="40" spans="1:7" ht="17.25" customHeight="1">
      <c r="A40" s="231" t="s">
        <v>33</v>
      </c>
      <c r="B40" s="84"/>
      <c r="C40" s="84"/>
      <c r="D40" s="89"/>
      <c r="E40" s="89"/>
      <c r="F40" s="223">
        <f t="shared" si="1"/>
      </c>
      <c r="G40" s="103"/>
    </row>
    <row r="41" spans="1:7" ht="17.25" customHeight="1">
      <c r="A41" s="231" t="s">
        <v>33</v>
      </c>
      <c r="B41" s="84"/>
      <c r="C41" s="84"/>
      <c r="D41" s="89"/>
      <c r="E41" s="89"/>
      <c r="F41" s="223">
        <f>IF(E41&lt;&gt;"",D41-E41,"")</f>
      </c>
      <c r="G41" s="103"/>
    </row>
    <row r="42" spans="1:7" ht="17.25" customHeight="1">
      <c r="A42" s="231" t="s">
        <v>33</v>
      </c>
      <c r="B42" s="84"/>
      <c r="C42" s="84"/>
      <c r="D42" s="89"/>
      <c r="E42" s="89"/>
      <c r="F42" s="223">
        <f>IF(E42&lt;&gt;"",D42-E42,"")</f>
      </c>
      <c r="G42" s="103"/>
    </row>
    <row r="43" spans="1:7" ht="17.25" customHeight="1">
      <c r="A43" s="231" t="s">
        <v>33</v>
      </c>
      <c r="B43" s="84"/>
      <c r="C43" s="84"/>
      <c r="D43" s="89"/>
      <c r="E43" s="89"/>
      <c r="F43" s="223">
        <f t="shared" si="1"/>
      </c>
      <c r="G43" s="103"/>
    </row>
    <row r="44" spans="1:7" ht="17.25" customHeight="1">
      <c r="A44" s="231" t="s">
        <v>33</v>
      </c>
      <c r="B44" s="84"/>
      <c r="C44" s="84"/>
      <c r="D44" s="89"/>
      <c r="E44" s="89"/>
      <c r="F44" s="223">
        <f t="shared" si="1"/>
      </c>
      <c r="G44" s="103"/>
    </row>
    <row r="45" spans="1:7" ht="17.25" customHeight="1">
      <c r="A45" s="231" t="s">
        <v>33</v>
      </c>
      <c r="B45" s="84"/>
      <c r="C45" s="84"/>
      <c r="D45" s="89"/>
      <c r="E45" s="89"/>
      <c r="F45" s="223">
        <f t="shared" si="0"/>
      </c>
      <c r="G45" s="103"/>
    </row>
    <row r="46" spans="1:7" ht="17.25" customHeight="1">
      <c r="A46" s="231" t="s">
        <v>33</v>
      </c>
      <c r="B46" s="84"/>
      <c r="C46" s="84"/>
      <c r="D46" s="89"/>
      <c r="E46" s="89"/>
      <c r="F46" s="223">
        <f t="shared" si="0"/>
      </c>
      <c r="G46" s="103"/>
    </row>
    <row r="47" spans="1:7" ht="17.25" customHeight="1">
      <c r="A47" s="231" t="s">
        <v>33</v>
      </c>
      <c r="B47" s="84"/>
      <c r="C47" s="84"/>
      <c r="D47" s="89"/>
      <c r="E47" s="89"/>
      <c r="F47" s="223">
        <f t="shared" si="0"/>
      </c>
      <c r="G47" s="103"/>
    </row>
    <row r="48" spans="1:7" ht="17.25" customHeight="1">
      <c r="A48" s="231" t="s">
        <v>33</v>
      </c>
      <c r="B48" s="84"/>
      <c r="C48" s="84"/>
      <c r="D48" s="89"/>
      <c r="E48" s="89"/>
      <c r="F48" s="223">
        <f t="shared" si="0"/>
      </c>
      <c r="G48" s="103"/>
    </row>
    <row r="49" spans="1:7" ht="17.25" customHeight="1">
      <c r="A49" s="231" t="s">
        <v>33</v>
      </c>
      <c r="B49" s="84"/>
      <c r="C49" s="84"/>
      <c r="D49" s="89"/>
      <c r="E49" s="89"/>
      <c r="F49" s="223">
        <f t="shared" si="0"/>
      </c>
      <c r="G49" s="103"/>
    </row>
    <row r="50" spans="1:7" ht="17.25" customHeight="1" thickBot="1">
      <c r="A50" s="237" t="s">
        <v>170</v>
      </c>
      <c r="B50" s="85"/>
      <c r="C50" s="85"/>
      <c r="D50" s="130"/>
      <c r="E50" s="130"/>
      <c r="F50" s="225">
        <f t="shared" si="0"/>
      </c>
      <c r="G50" s="104"/>
    </row>
    <row r="51" spans="1:7" ht="17.25" customHeight="1" thickBot="1">
      <c r="A51" s="232"/>
      <c r="B51" s="232"/>
      <c r="C51" s="233" t="s">
        <v>23</v>
      </c>
      <c r="D51" s="234">
        <f>SUM(D7:D50)</f>
        <v>0</v>
      </c>
      <c r="E51" s="235">
        <f>SUM(E7:E50)</f>
        <v>0</v>
      </c>
      <c r="F51" s="226">
        <f>SUM(F7:F50)</f>
        <v>0</v>
      </c>
      <c r="G51" s="238"/>
    </row>
    <row r="52" spans="5:6" ht="17.25" customHeight="1">
      <c r="E52" s="56"/>
      <c r="F52" s="56"/>
    </row>
  </sheetData>
  <sheetProtection/>
  <printOptions horizontalCentered="1"/>
  <pageMargins left="0.5118110236220472" right="0.4724409448818898" top="0.7480314960629921" bottom="0.7480314960629921" header="0.31496062992125984" footer="0.5118110236220472"/>
  <pageSetup horizontalDpi="300" verticalDpi="300" orientation="portrait" paperSize="9" r:id="rId4"/>
  <headerFooter alignWithMargins="0">
    <oddHeader>&amp;L&amp;18 ３．研修費明細書</oddHeader>
  </headerFooter>
  <drawing r:id="rId3"/>
  <legacyDrawing r:id="rId2"/>
</worksheet>
</file>

<file path=xl/worksheets/sheet7.xml><?xml version="1.0" encoding="utf-8"?>
<worksheet xmlns="http://schemas.openxmlformats.org/spreadsheetml/2006/main" xmlns:r="http://schemas.openxmlformats.org/officeDocument/2006/relationships">
  <dimension ref="A1:L56"/>
  <sheetViews>
    <sheetView zoomScale="80" zoomScaleNormal="80" zoomScalePageLayoutView="0" workbookViewId="0" topLeftCell="A16">
      <selection activeCell="L21" sqref="L21"/>
    </sheetView>
  </sheetViews>
  <sheetFormatPr defaultColWidth="9.00390625" defaultRowHeight="24" customHeight="1"/>
  <cols>
    <col min="1" max="1" width="9.125" style="0" customWidth="1"/>
    <col min="2" max="2" width="8.875" style="0" customWidth="1"/>
    <col min="3" max="3" width="13.375" style="0" customWidth="1"/>
    <col min="4" max="5" width="6.625" style="0" customWidth="1"/>
    <col min="6" max="8" width="11.00390625" style="0" customWidth="1"/>
    <col min="9" max="9" width="15.00390625" style="46" customWidth="1"/>
    <col min="10" max="10" width="15.00390625" style="0" customWidth="1"/>
  </cols>
  <sheetData>
    <row r="1" spans="1:9" ht="17.25" customHeight="1">
      <c r="A1" t="s">
        <v>147</v>
      </c>
      <c r="G1" s="46"/>
      <c r="I1"/>
    </row>
    <row r="2" spans="1:9" ht="21" customHeight="1">
      <c r="A2" s="214"/>
      <c r="B2" s="214" t="s">
        <v>151</v>
      </c>
      <c r="C2" s="214"/>
      <c r="D2" s="214"/>
      <c r="E2" s="214"/>
      <c r="G2" s="46"/>
      <c r="I2"/>
    </row>
    <row r="3" spans="1:9" ht="21" customHeight="1">
      <c r="A3" s="214"/>
      <c r="B3" s="214" t="s">
        <v>152</v>
      </c>
      <c r="C3" s="214"/>
      <c r="D3" s="214"/>
      <c r="E3" s="214"/>
      <c r="G3" s="46"/>
      <c r="I3"/>
    </row>
    <row r="4" spans="1:9" ht="21" customHeight="1">
      <c r="A4" s="214"/>
      <c r="B4" s="214" t="s">
        <v>153</v>
      </c>
      <c r="C4" s="214"/>
      <c r="D4" s="214"/>
      <c r="E4" s="214"/>
      <c r="G4" s="46"/>
      <c r="I4"/>
    </row>
    <row r="5" spans="1:9" ht="21" customHeight="1">
      <c r="A5" s="214"/>
      <c r="B5" s="214" t="s">
        <v>148</v>
      </c>
      <c r="C5" s="214"/>
      <c r="D5" s="214"/>
      <c r="E5" s="214"/>
      <c r="G5" s="46"/>
      <c r="I5"/>
    </row>
    <row r="6" spans="1:9" ht="21" customHeight="1">
      <c r="A6" s="214"/>
      <c r="B6" s="215" t="s">
        <v>154</v>
      </c>
      <c r="C6" s="215" t="s">
        <v>149</v>
      </c>
      <c r="D6" s="214"/>
      <c r="E6" s="214"/>
      <c r="G6" s="46"/>
      <c r="I6"/>
    </row>
    <row r="7" spans="1:9" ht="21" customHeight="1">
      <c r="A7" s="214"/>
      <c r="B7" s="214" t="s">
        <v>150</v>
      </c>
      <c r="C7" s="214"/>
      <c r="D7" s="214"/>
      <c r="E7" s="214"/>
      <c r="G7" s="46"/>
      <c r="I7"/>
    </row>
    <row r="8" spans="1:9" ht="21" customHeight="1">
      <c r="A8" s="214"/>
      <c r="B8" s="214" t="s">
        <v>166</v>
      </c>
      <c r="C8" s="214"/>
      <c r="D8" s="214"/>
      <c r="E8" s="214"/>
      <c r="G8" s="46"/>
      <c r="I8"/>
    </row>
    <row r="9" spans="1:9" ht="21" customHeight="1">
      <c r="A9" s="214"/>
      <c r="B9" s="214" t="s">
        <v>167</v>
      </c>
      <c r="C9" s="214"/>
      <c r="D9" s="214"/>
      <c r="E9" s="214"/>
      <c r="G9" s="46"/>
      <c r="I9"/>
    </row>
    <row r="10" spans="1:9" ht="21" customHeight="1">
      <c r="A10" s="214"/>
      <c r="B10" s="214"/>
      <c r="C10" s="214"/>
      <c r="D10" s="214"/>
      <c r="E10" s="214"/>
      <c r="G10" s="46"/>
      <c r="I10"/>
    </row>
    <row r="11" spans="1:9" ht="17.25" customHeight="1">
      <c r="A11" s="227" t="s">
        <v>26</v>
      </c>
      <c r="B11" s="250" t="s">
        <v>37</v>
      </c>
      <c r="C11" s="251" t="s">
        <v>38</v>
      </c>
      <c r="D11" s="252"/>
      <c r="E11" s="253"/>
      <c r="F11" s="254" t="s">
        <v>39</v>
      </c>
      <c r="G11" s="255" t="s">
        <v>107</v>
      </c>
      <c r="H11" s="256" t="s">
        <v>108</v>
      </c>
      <c r="I11" s="229" t="s">
        <v>42</v>
      </c>
    </row>
    <row r="12" spans="1:12" s="47" customFormat="1" ht="17.25" customHeight="1">
      <c r="A12" s="248" t="s">
        <v>88</v>
      </c>
      <c r="B12" s="107" t="s">
        <v>106</v>
      </c>
      <c r="C12" s="180"/>
      <c r="D12" s="183"/>
      <c r="E12" s="184"/>
      <c r="F12" s="132"/>
      <c r="G12" s="108"/>
      <c r="H12" s="221">
        <f>IF(G12&lt;&gt;"",F12-G12,"")</f>
      </c>
      <c r="I12" s="159"/>
      <c r="K12" s="48"/>
      <c r="L12" s="47" t="s">
        <v>105</v>
      </c>
    </row>
    <row r="13" spans="1:9" s="27" customFormat="1" ht="17.25" customHeight="1">
      <c r="A13" s="249" t="s">
        <v>88</v>
      </c>
      <c r="B13" s="107"/>
      <c r="C13" s="181"/>
      <c r="D13" s="185"/>
      <c r="E13" s="186"/>
      <c r="F13" s="108"/>
      <c r="G13" s="108"/>
      <c r="H13" s="222">
        <f aca="true" t="shared" si="0" ref="H13:H55">IF(G13&lt;&gt;"",F13-G13,"")</f>
      </c>
      <c r="I13" s="109"/>
    </row>
    <row r="14" spans="1:9" s="27" customFormat="1" ht="17.25" customHeight="1">
      <c r="A14" s="249" t="s">
        <v>88</v>
      </c>
      <c r="B14" s="107"/>
      <c r="C14" s="181"/>
      <c r="D14" s="185"/>
      <c r="E14" s="186"/>
      <c r="F14" s="108"/>
      <c r="G14" s="108"/>
      <c r="H14" s="222">
        <f t="shared" si="0"/>
      </c>
      <c r="I14" s="109"/>
    </row>
    <row r="15" spans="1:9" s="27" customFormat="1" ht="17.25" customHeight="1">
      <c r="A15" s="249" t="s">
        <v>88</v>
      </c>
      <c r="B15" s="107"/>
      <c r="C15" s="181"/>
      <c r="D15" s="185"/>
      <c r="E15" s="186"/>
      <c r="F15" s="108"/>
      <c r="G15" s="108"/>
      <c r="H15" s="222">
        <f t="shared" si="0"/>
      </c>
      <c r="I15" s="111"/>
    </row>
    <row r="16" spans="1:9" s="27" customFormat="1" ht="17.25" customHeight="1">
      <c r="A16" s="249" t="s">
        <v>88</v>
      </c>
      <c r="B16" s="107"/>
      <c r="C16" s="181"/>
      <c r="D16" s="185"/>
      <c r="E16" s="186"/>
      <c r="F16" s="108"/>
      <c r="G16" s="108"/>
      <c r="H16" s="223">
        <f t="shared" si="0"/>
      </c>
      <c r="I16" s="109"/>
    </row>
    <row r="17" spans="1:9" s="27" customFormat="1" ht="17.25" customHeight="1">
      <c r="A17" s="249" t="s">
        <v>88</v>
      </c>
      <c r="B17" s="107"/>
      <c r="C17" s="181"/>
      <c r="D17" s="185"/>
      <c r="E17" s="186"/>
      <c r="F17" s="108"/>
      <c r="G17" s="108"/>
      <c r="H17" s="223">
        <f t="shared" si="0"/>
      </c>
      <c r="I17" s="111"/>
    </row>
    <row r="18" spans="1:9" s="27" customFormat="1" ht="17.25" customHeight="1">
      <c r="A18" s="249" t="s">
        <v>88</v>
      </c>
      <c r="B18" s="107"/>
      <c r="C18" s="181"/>
      <c r="D18" s="185"/>
      <c r="E18" s="186"/>
      <c r="F18" s="108"/>
      <c r="G18" s="108"/>
      <c r="H18" s="223">
        <f t="shared" si="0"/>
      </c>
      <c r="I18" s="109"/>
    </row>
    <row r="19" spans="1:9" s="27" customFormat="1" ht="17.25" customHeight="1">
      <c r="A19" s="249" t="s">
        <v>88</v>
      </c>
      <c r="B19" s="110"/>
      <c r="C19" s="181"/>
      <c r="D19" s="185"/>
      <c r="E19" s="186"/>
      <c r="F19" s="108"/>
      <c r="G19" s="108"/>
      <c r="H19" s="223">
        <f t="shared" si="0"/>
      </c>
      <c r="I19" s="109"/>
    </row>
    <row r="20" spans="1:9" s="27" customFormat="1" ht="17.25" customHeight="1">
      <c r="A20" s="249" t="s">
        <v>88</v>
      </c>
      <c r="B20" s="110"/>
      <c r="C20" s="181"/>
      <c r="D20" s="185"/>
      <c r="E20" s="186"/>
      <c r="F20" s="108"/>
      <c r="G20" s="108"/>
      <c r="H20" s="223">
        <f t="shared" si="0"/>
      </c>
      <c r="I20" s="111"/>
    </row>
    <row r="21" spans="1:9" s="27" customFormat="1" ht="17.25" customHeight="1">
      <c r="A21" s="249" t="s">
        <v>88</v>
      </c>
      <c r="B21" s="110"/>
      <c r="C21" s="181"/>
      <c r="D21" s="185"/>
      <c r="E21" s="186"/>
      <c r="F21" s="108"/>
      <c r="G21" s="108"/>
      <c r="H21" s="223">
        <f t="shared" si="0"/>
      </c>
      <c r="I21" s="109"/>
    </row>
    <row r="22" spans="1:9" s="27" customFormat="1" ht="17.25" customHeight="1">
      <c r="A22" s="249" t="s">
        <v>88</v>
      </c>
      <c r="B22" s="110"/>
      <c r="C22" s="181"/>
      <c r="D22" s="185"/>
      <c r="E22" s="186"/>
      <c r="F22" s="108"/>
      <c r="G22" s="108"/>
      <c r="H22" s="223">
        <f t="shared" si="0"/>
      </c>
      <c r="I22" s="111"/>
    </row>
    <row r="23" spans="1:9" s="27" customFormat="1" ht="17.25" customHeight="1">
      <c r="A23" s="249" t="s">
        <v>88</v>
      </c>
      <c r="B23" s="110"/>
      <c r="C23" s="181"/>
      <c r="D23" s="185"/>
      <c r="E23" s="186"/>
      <c r="F23" s="108"/>
      <c r="G23" s="108"/>
      <c r="H23" s="223">
        <f t="shared" si="0"/>
      </c>
      <c r="I23" s="109"/>
    </row>
    <row r="24" spans="1:9" s="27" customFormat="1" ht="17.25" customHeight="1">
      <c r="A24" s="249" t="s">
        <v>88</v>
      </c>
      <c r="B24" s="110"/>
      <c r="C24" s="181"/>
      <c r="D24" s="185"/>
      <c r="E24" s="186"/>
      <c r="F24" s="108"/>
      <c r="G24" s="108"/>
      <c r="H24" s="223">
        <f t="shared" si="0"/>
      </c>
      <c r="I24" s="111"/>
    </row>
    <row r="25" spans="1:9" s="27" customFormat="1" ht="17.25" customHeight="1">
      <c r="A25" s="249" t="s">
        <v>88</v>
      </c>
      <c r="B25" s="110"/>
      <c r="C25" s="181"/>
      <c r="D25" s="185"/>
      <c r="E25" s="186"/>
      <c r="F25" s="108"/>
      <c r="G25" s="108"/>
      <c r="H25" s="223">
        <f t="shared" si="0"/>
      </c>
      <c r="I25" s="109"/>
    </row>
    <row r="26" spans="1:9" s="27" customFormat="1" ht="17.25" customHeight="1">
      <c r="A26" s="249" t="s">
        <v>88</v>
      </c>
      <c r="B26" s="107"/>
      <c r="C26" s="181"/>
      <c r="D26" s="185"/>
      <c r="E26" s="186"/>
      <c r="F26" s="108"/>
      <c r="G26" s="108"/>
      <c r="H26" s="223">
        <f t="shared" si="0"/>
      </c>
      <c r="I26" s="112"/>
    </row>
    <row r="27" spans="1:9" s="27" customFormat="1" ht="17.25" customHeight="1">
      <c r="A27" s="249" t="s">
        <v>88</v>
      </c>
      <c r="B27" s="107"/>
      <c r="C27" s="181"/>
      <c r="D27" s="185"/>
      <c r="E27" s="186"/>
      <c r="F27" s="108"/>
      <c r="G27" s="108"/>
      <c r="H27" s="223">
        <f t="shared" si="0"/>
      </c>
      <c r="I27" s="111"/>
    </row>
    <row r="28" spans="1:9" ht="17.25" customHeight="1">
      <c r="A28" s="249" t="s">
        <v>88</v>
      </c>
      <c r="B28" s="107"/>
      <c r="C28" s="181"/>
      <c r="D28" s="185"/>
      <c r="E28" s="186"/>
      <c r="F28" s="108"/>
      <c r="G28" s="108"/>
      <c r="H28" s="223">
        <f t="shared" si="0"/>
      </c>
      <c r="I28" s="103"/>
    </row>
    <row r="29" spans="1:9" ht="17.25" customHeight="1">
      <c r="A29" s="249" t="s">
        <v>88</v>
      </c>
      <c r="B29" s="107"/>
      <c r="C29" s="181"/>
      <c r="D29" s="185"/>
      <c r="E29" s="186"/>
      <c r="F29" s="108"/>
      <c r="G29" s="108"/>
      <c r="H29" s="223">
        <f t="shared" si="0"/>
      </c>
      <c r="I29" s="99"/>
    </row>
    <row r="30" spans="1:9" ht="17.25" customHeight="1">
      <c r="A30" s="249" t="s">
        <v>88</v>
      </c>
      <c r="B30" s="113"/>
      <c r="C30" s="181"/>
      <c r="D30" s="185"/>
      <c r="E30" s="186"/>
      <c r="F30" s="108"/>
      <c r="G30" s="108"/>
      <c r="H30" s="223">
        <f t="shared" si="0"/>
      </c>
      <c r="I30" s="99"/>
    </row>
    <row r="31" spans="1:9" ht="17.25" customHeight="1">
      <c r="A31" s="249" t="s">
        <v>88</v>
      </c>
      <c r="B31" s="84"/>
      <c r="C31" s="181"/>
      <c r="D31" s="185"/>
      <c r="E31" s="186"/>
      <c r="F31" s="108"/>
      <c r="G31" s="108"/>
      <c r="H31" s="223">
        <f t="shared" si="0"/>
      </c>
      <c r="I31" s="103"/>
    </row>
    <row r="32" spans="1:9" ht="17.25" customHeight="1">
      <c r="A32" s="249" t="s">
        <v>88</v>
      </c>
      <c r="B32" s="84"/>
      <c r="C32" s="181"/>
      <c r="D32" s="185"/>
      <c r="E32" s="186"/>
      <c r="F32" s="108"/>
      <c r="G32" s="108"/>
      <c r="H32" s="223">
        <f aca="true" t="shared" si="1" ref="H32:H44">IF(G32&lt;&gt;"",F32-G32,"")</f>
      </c>
      <c r="I32" s="103"/>
    </row>
    <row r="33" spans="1:9" ht="17.25" customHeight="1">
      <c r="A33" s="249" t="s">
        <v>88</v>
      </c>
      <c r="B33" s="84"/>
      <c r="C33" s="181"/>
      <c r="D33" s="185"/>
      <c r="E33" s="186"/>
      <c r="F33" s="108"/>
      <c r="G33" s="108"/>
      <c r="H33" s="223">
        <f t="shared" si="1"/>
      </c>
      <c r="I33" s="103"/>
    </row>
    <row r="34" spans="1:9" ht="17.25" customHeight="1">
      <c r="A34" s="249" t="s">
        <v>88</v>
      </c>
      <c r="B34" s="84"/>
      <c r="C34" s="181"/>
      <c r="D34" s="185"/>
      <c r="E34" s="186"/>
      <c r="F34" s="108"/>
      <c r="G34" s="108"/>
      <c r="H34" s="223">
        <f t="shared" si="1"/>
      </c>
      <c r="I34" s="103"/>
    </row>
    <row r="35" spans="1:9" ht="17.25" customHeight="1">
      <c r="A35" s="249" t="s">
        <v>88</v>
      </c>
      <c r="B35" s="84"/>
      <c r="C35" s="181"/>
      <c r="D35" s="185"/>
      <c r="E35" s="186"/>
      <c r="F35" s="108"/>
      <c r="G35" s="108"/>
      <c r="H35" s="223">
        <f t="shared" si="1"/>
      </c>
      <c r="I35" s="103"/>
    </row>
    <row r="36" spans="1:9" ht="17.25" customHeight="1">
      <c r="A36" s="249" t="s">
        <v>88</v>
      </c>
      <c r="B36" s="84"/>
      <c r="C36" s="181"/>
      <c r="D36" s="185"/>
      <c r="E36" s="186"/>
      <c r="F36" s="108"/>
      <c r="G36" s="108"/>
      <c r="H36" s="223">
        <f>IF(G36&lt;&gt;"",F36-G36,"")</f>
      </c>
      <c r="I36" s="103"/>
    </row>
    <row r="37" spans="1:9" ht="17.25" customHeight="1">
      <c r="A37" s="249" t="s">
        <v>88</v>
      </c>
      <c r="B37" s="84"/>
      <c r="C37" s="181"/>
      <c r="D37" s="185"/>
      <c r="E37" s="186"/>
      <c r="F37" s="108"/>
      <c r="G37" s="108"/>
      <c r="H37" s="223">
        <f>IF(G37&lt;&gt;"",F37-G37,"")</f>
      </c>
      <c r="I37" s="103"/>
    </row>
    <row r="38" spans="1:9" ht="17.25" customHeight="1">
      <c r="A38" s="249" t="s">
        <v>88</v>
      </c>
      <c r="B38" s="84"/>
      <c r="C38" s="181"/>
      <c r="D38" s="185"/>
      <c r="E38" s="186"/>
      <c r="F38" s="108"/>
      <c r="G38" s="108"/>
      <c r="H38" s="223">
        <f>IF(G38&lt;&gt;"",F38-G38,"")</f>
      </c>
      <c r="I38" s="103"/>
    </row>
    <row r="39" spans="1:9" ht="17.25" customHeight="1">
      <c r="A39" s="249" t="s">
        <v>88</v>
      </c>
      <c r="B39" s="84"/>
      <c r="C39" s="181"/>
      <c r="D39" s="185"/>
      <c r="E39" s="186"/>
      <c r="F39" s="108"/>
      <c r="G39" s="108"/>
      <c r="H39" s="223">
        <f>IF(G39&lt;&gt;"",F39-G39,"")</f>
      </c>
      <c r="I39" s="103"/>
    </row>
    <row r="40" spans="1:9" ht="17.25" customHeight="1">
      <c r="A40" s="249" t="s">
        <v>88</v>
      </c>
      <c r="B40" s="84"/>
      <c r="C40" s="181"/>
      <c r="D40" s="185"/>
      <c r="E40" s="186"/>
      <c r="F40" s="108"/>
      <c r="G40" s="108"/>
      <c r="H40" s="223">
        <f t="shared" si="1"/>
      </c>
      <c r="I40" s="103"/>
    </row>
    <row r="41" spans="1:9" ht="17.25" customHeight="1">
      <c r="A41" s="249" t="s">
        <v>88</v>
      </c>
      <c r="B41" s="84"/>
      <c r="C41" s="181"/>
      <c r="D41" s="185"/>
      <c r="E41" s="186"/>
      <c r="F41" s="108"/>
      <c r="G41" s="108"/>
      <c r="H41" s="223">
        <f t="shared" si="1"/>
      </c>
      <c r="I41" s="103"/>
    </row>
    <row r="42" spans="1:9" ht="17.25" customHeight="1">
      <c r="A42" s="249" t="s">
        <v>88</v>
      </c>
      <c r="B42" s="84"/>
      <c r="C42" s="181"/>
      <c r="D42" s="185"/>
      <c r="E42" s="186"/>
      <c r="F42" s="108"/>
      <c r="G42" s="108"/>
      <c r="H42" s="223">
        <f t="shared" si="1"/>
      </c>
      <c r="I42" s="103"/>
    </row>
    <row r="43" spans="1:9" ht="17.25" customHeight="1">
      <c r="A43" s="249" t="s">
        <v>88</v>
      </c>
      <c r="B43" s="84"/>
      <c r="C43" s="181"/>
      <c r="D43" s="185"/>
      <c r="E43" s="186"/>
      <c r="F43" s="108"/>
      <c r="G43" s="108"/>
      <c r="H43" s="223">
        <f t="shared" si="1"/>
      </c>
      <c r="I43" s="103"/>
    </row>
    <row r="44" spans="1:9" ht="17.25" customHeight="1">
      <c r="A44" s="249" t="s">
        <v>88</v>
      </c>
      <c r="B44" s="84"/>
      <c r="C44" s="181"/>
      <c r="D44" s="185"/>
      <c r="E44" s="186"/>
      <c r="F44" s="108"/>
      <c r="G44" s="108"/>
      <c r="H44" s="223">
        <f t="shared" si="1"/>
      </c>
      <c r="I44" s="103"/>
    </row>
    <row r="45" spans="1:9" ht="17.25" customHeight="1">
      <c r="A45" s="249" t="s">
        <v>88</v>
      </c>
      <c r="B45" s="84"/>
      <c r="C45" s="181"/>
      <c r="D45" s="185"/>
      <c r="E45" s="186"/>
      <c r="F45" s="108"/>
      <c r="G45" s="108"/>
      <c r="H45" s="223">
        <f t="shared" si="0"/>
      </c>
      <c r="I45" s="103"/>
    </row>
    <row r="46" spans="1:9" ht="17.25" customHeight="1">
      <c r="A46" s="249" t="s">
        <v>88</v>
      </c>
      <c r="B46" s="84"/>
      <c r="C46" s="181"/>
      <c r="D46" s="185"/>
      <c r="E46" s="186"/>
      <c r="F46" s="108"/>
      <c r="G46" s="108"/>
      <c r="H46" s="223">
        <f t="shared" si="0"/>
      </c>
      <c r="I46" s="103"/>
    </row>
    <row r="47" spans="1:9" ht="17.25" customHeight="1">
      <c r="A47" s="249" t="s">
        <v>88</v>
      </c>
      <c r="B47" s="84"/>
      <c r="C47" s="181"/>
      <c r="D47" s="185"/>
      <c r="E47" s="186"/>
      <c r="F47" s="108"/>
      <c r="G47" s="108"/>
      <c r="H47" s="223">
        <f>IF(G47&lt;&gt;"",F47-G47,"")</f>
      </c>
      <c r="I47" s="155"/>
    </row>
    <row r="48" spans="1:9" ht="17.25" customHeight="1">
      <c r="A48" s="249" t="s">
        <v>88</v>
      </c>
      <c r="B48" s="154"/>
      <c r="C48" s="181"/>
      <c r="D48" s="185"/>
      <c r="E48" s="186"/>
      <c r="F48" s="108"/>
      <c r="G48" s="108"/>
      <c r="H48" s="223">
        <f t="shared" si="0"/>
      </c>
      <c r="I48" s="155"/>
    </row>
    <row r="49" spans="1:9" ht="17.25" customHeight="1">
      <c r="A49" s="249" t="s">
        <v>88</v>
      </c>
      <c r="B49" s="154"/>
      <c r="C49" s="181"/>
      <c r="D49" s="185"/>
      <c r="E49" s="186"/>
      <c r="F49" s="108"/>
      <c r="G49" s="108"/>
      <c r="H49" s="223">
        <f t="shared" si="0"/>
      </c>
      <c r="I49" s="155"/>
    </row>
    <row r="50" spans="1:9" ht="17.25" customHeight="1">
      <c r="A50" s="249" t="s">
        <v>88</v>
      </c>
      <c r="B50" s="154"/>
      <c r="C50" s="181"/>
      <c r="D50" s="185"/>
      <c r="E50" s="186"/>
      <c r="F50" s="108"/>
      <c r="G50" s="108"/>
      <c r="H50" s="223">
        <f t="shared" si="0"/>
      </c>
      <c r="I50" s="155"/>
    </row>
    <row r="51" spans="1:9" ht="17.25" customHeight="1">
      <c r="A51" s="249" t="s">
        <v>88</v>
      </c>
      <c r="B51" s="154"/>
      <c r="C51" s="181"/>
      <c r="D51" s="185"/>
      <c r="E51" s="186"/>
      <c r="F51" s="108"/>
      <c r="G51" s="108"/>
      <c r="H51" s="223">
        <f t="shared" si="0"/>
      </c>
      <c r="I51" s="155"/>
    </row>
    <row r="52" spans="1:9" ht="17.25" customHeight="1">
      <c r="A52" s="249" t="s">
        <v>88</v>
      </c>
      <c r="B52" s="154"/>
      <c r="C52" s="181"/>
      <c r="D52" s="185"/>
      <c r="E52" s="186"/>
      <c r="F52" s="108"/>
      <c r="G52" s="108"/>
      <c r="H52" s="223">
        <f t="shared" si="0"/>
      </c>
      <c r="I52" s="155"/>
    </row>
    <row r="53" spans="1:9" ht="17.25" customHeight="1">
      <c r="A53" s="249" t="s">
        <v>88</v>
      </c>
      <c r="B53" s="154"/>
      <c r="C53" s="181"/>
      <c r="D53" s="185"/>
      <c r="E53" s="186"/>
      <c r="F53" s="108"/>
      <c r="G53" s="108"/>
      <c r="H53" s="223">
        <f t="shared" si="0"/>
      </c>
      <c r="I53" s="155"/>
    </row>
    <row r="54" spans="1:9" ht="17.25" customHeight="1">
      <c r="A54" s="249" t="s">
        <v>88</v>
      </c>
      <c r="B54" s="154"/>
      <c r="C54" s="181"/>
      <c r="D54" s="185"/>
      <c r="E54" s="186"/>
      <c r="F54" s="108"/>
      <c r="G54" s="108"/>
      <c r="H54" s="223">
        <f t="shared" si="0"/>
      </c>
      <c r="I54" s="155"/>
    </row>
    <row r="55" spans="1:9" ht="17.25" customHeight="1">
      <c r="A55" s="237" t="s">
        <v>88</v>
      </c>
      <c r="B55" s="156"/>
      <c r="C55" s="182"/>
      <c r="D55" s="187"/>
      <c r="E55" s="188"/>
      <c r="F55" s="157"/>
      <c r="G55" s="108"/>
      <c r="H55" s="225">
        <f t="shared" si="0"/>
      </c>
      <c r="I55" s="158"/>
    </row>
    <row r="56" spans="1:9" ht="17.25" customHeight="1">
      <c r="A56" s="241"/>
      <c r="B56" s="242"/>
      <c r="C56" s="243" t="s">
        <v>23</v>
      </c>
      <c r="D56" s="244"/>
      <c r="E56" s="245"/>
      <c r="F56" s="246">
        <f>SUM(F12:F55)</f>
        <v>0</v>
      </c>
      <c r="G56" s="246">
        <f>SUM(G12:G55)</f>
        <v>0</v>
      </c>
      <c r="H56" s="246">
        <f>SUM(H12:H55)</f>
        <v>0</v>
      </c>
      <c r="I56" s="247"/>
    </row>
  </sheetData>
  <sheetProtection/>
  <printOptions horizontalCentered="1"/>
  <pageMargins left="0.6692913385826772" right="0.4724409448818898" top="0.7480314960629921" bottom="0.7480314960629921" header="0.31496062992125984" footer="0.5118110236220472"/>
  <pageSetup horizontalDpi="300" verticalDpi="300" orientation="portrait" paperSize="9" r:id="rId4"/>
  <headerFooter alignWithMargins="0">
    <oddHeader>&amp;L&amp;18 ４．渡航費明細書</oddHeader>
  </headerFooter>
  <drawing r:id="rId3"/>
  <legacyDrawing r:id="rId2"/>
</worksheet>
</file>

<file path=xl/worksheets/sheet8.xml><?xml version="1.0" encoding="utf-8"?>
<worksheet xmlns="http://schemas.openxmlformats.org/spreadsheetml/2006/main" xmlns:r="http://schemas.openxmlformats.org/officeDocument/2006/relationships">
  <dimension ref="A1:H52"/>
  <sheetViews>
    <sheetView zoomScalePageLayoutView="0" workbookViewId="0" topLeftCell="A28">
      <selection activeCell="H44" sqref="H44"/>
    </sheetView>
  </sheetViews>
  <sheetFormatPr defaultColWidth="9.00390625" defaultRowHeight="26.25" customHeight="1"/>
  <cols>
    <col min="1" max="1" width="6.375" style="27" customWidth="1"/>
    <col min="2" max="2" width="11.00390625" style="28" customWidth="1"/>
    <col min="3" max="3" width="23.50390625" style="27" customWidth="1"/>
    <col min="4" max="6" width="11.00390625" style="27" customWidth="1"/>
    <col min="7" max="7" width="15.00390625" style="49" customWidth="1"/>
    <col min="8" max="16384" width="9.00390625" style="27" customWidth="1"/>
  </cols>
  <sheetData>
    <row r="1" spans="1:3" ht="17.25" customHeight="1">
      <c r="A1" t="s">
        <v>155</v>
      </c>
      <c r="B1"/>
      <c r="C1"/>
    </row>
    <row r="2" spans="1:3" ht="14.25" customHeight="1">
      <c r="A2" s="214"/>
      <c r="B2" s="214" t="s">
        <v>157</v>
      </c>
      <c r="C2" s="214"/>
    </row>
    <row r="3" spans="1:3" ht="14.25" customHeight="1">
      <c r="A3" s="214"/>
      <c r="B3" s="214" t="s">
        <v>158</v>
      </c>
      <c r="C3" s="214"/>
    </row>
    <row r="4" spans="1:3" ht="14.25" customHeight="1">
      <c r="A4" s="214"/>
      <c r="B4" s="214" t="s">
        <v>156</v>
      </c>
      <c r="C4" s="214"/>
    </row>
    <row r="5" spans="1:3" ht="8.25" customHeight="1">
      <c r="A5" s="214"/>
      <c r="B5" s="214"/>
      <c r="C5" s="214"/>
    </row>
    <row r="6" ht="14.25" customHeight="1"/>
    <row r="7" spans="1:7" ht="17.25" customHeight="1">
      <c r="A7" s="257" t="s">
        <v>26</v>
      </c>
      <c r="B7" s="257" t="s">
        <v>37</v>
      </c>
      <c r="C7" s="257" t="s">
        <v>38</v>
      </c>
      <c r="D7" s="255" t="s">
        <v>39</v>
      </c>
      <c r="E7" s="255" t="s">
        <v>40</v>
      </c>
      <c r="F7" s="255" t="s">
        <v>41</v>
      </c>
      <c r="G7" s="229" t="s">
        <v>42</v>
      </c>
    </row>
    <row r="8" spans="1:7" ht="17.25" customHeight="1">
      <c r="A8" s="248" t="s">
        <v>34</v>
      </c>
      <c r="B8" s="114" t="s">
        <v>34</v>
      </c>
      <c r="C8" s="101" t="s">
        <v>59</v>
      </c>
      <c r="D8" s="106">
        <v>25000</v>
      </c>
      <c r="E8" s="106">
        <v>25000</v>
      </c>
      <c r="F8" s="221">
        <f aca="true" t="shared" si="0" ref="F8:F15">IF(E8&lt;&gt;"",D8-E8,"")</f>
        <v>0</v>
      </c>
      <c r="G8" s="115"/>
    </row>
    <row r="9" spans="1:7" ht="17.25" customHeight="1">
      <c r="A9" s="249" t="s">
        <v>34</v>
      </c>
      <c r="B9" s="116"/>
      <c r="C9" s="102" t="s">
        <v>58</v>
      </c>
      <c r="D9" s="108">
        <v>10000</v>
      </c>
      <c r="E9" s="108">
        <v>10000</v>
      </c>
      <c r="F9" s="222">
        <f t="shared" si="0"/>
        <v>0</v>
      </c>
      <c r="G9" s="117"/>
    </row>
    <row r="10" spans="1:7" ht="17.25" customHeight="1">
      <c r="A10" s="249" t="s">
        <v>34</v>
      </c>
      <c r="B10" s="116"/>
      <c r="C10" s="102" t="s">
        <v>60</v>
      </c>
      <c r="D10" s="108">
        <v>5000</v>
      </c>
      <c r="E10" s="108">
        <v>5000</v>
      </c>
      <c r="F10" s="222">
        <f t="shared" si="0"/>
        <v>0</v>
      </c>
      <c r="G10" s="117"/>
    </row>
    <row r="11" spans="1:7" ht="17.25" customHeight="1">
      <c r="A11" s="249" t="s">
        <v>34</v>
      </c>
      <c r="B11" s="116"/>
      <c r="C11" s="102" t="s">
        <v>61</v>
      </c>
      <c r="D11" s="108">
        <f>1000*40</f>
        <v>40000</v>
      </c>
      <c r="E11" s="108">
        <v>40000</v>
      </c>
      <c r="F11" s="222">
        <f t="shared" si="0"/>
        <v>0</v>
      </c>
      <c r="G11" s="117"/>
    </row>
    <row r="12" spans="1:7" ht="17.25" customHeight="1">
      <c r="A12" s="249" t="s">
        <v>34</v>
      </c>
      <c r="B12" s="116"/>
      <c r="C12" s="107"/>
      <c r="D12" s="108"/>
      <c r="E12" s="108"/>
      <c r="F12" s="223">
        <f t="shared" si="0"/>
      </c>
      <c r="G12" s="117"/>
    </row>
    <row r="13" spans="1:7" ht="17.25" customHeight="1">
      <c r="A13" s="249" t="s">
        <v>34</v>
      </c>
      <c r="B13" s="116"/>
      <c r="C13" s="102"/>
      <c r="D13" s="108"/>
      <c r="E13" s="108"/>
      <c r="F13" s="223">
        <f t="shared" si="0"/>
      </c>
      <c r="G13" s="117"/>
    </row>
    <row r="14" spans="1:7" ht="17.25" customHeight="1">
      <c r="A14" s="249" t="s">
        <v>34</v>
      </c>
      <c r="B14" s="116"/>
      <c r="C14" s="107"/>
      <c r="D14" s="108"/>
      <c r="E14" s="108"/>
      <c r="F14" s="223">
        <f t="shared" si="0"/>
      </c>
      <c r="G14" s="117"/>
    </row>
    <row r="15" spans="1:7" ht="17.25" customHeight="1">
      <c r="A15" s="249" t="s">
        <v>34</v>
      </c>
      <c r="B15" s="116"/>
      <c r="C15" s="102"/>
      <c r="D15" s="108"/>
      <c r="E15" s="108"/>
      <c r="F15" s="223">
        <f t="shared" si="0"/>
      </c>
      <c r="G15" s="117"/>
    </row>
    <row r="16" spans="1:7" ht="17.25" customHeight="1">
      <c r="A16" s="249" t="s">
        <v>34</v>
      </c>
      <c r="B16" s="116"/>
      <c r="C16" s="102"/>
      <c r="D16" s="108"/>
      <c r="E16" s="108"/>
      <c r="F16" s="223">
        <f aca="true" t="shared" si="1" ref="F16:F37">IF(E16&lt;&gt;"",D16-E16,"")</f>
      </c>
      <c r="G16" s="117"/>
    </row>
    <row r="17" spans="1:7" ht="17.25" customHeight="1">
      <c r="A17" s="249" t="s">
        <v>34</v>
      </c>
      <c r="B17" s="116"/>
      <c r="C17" s="102"/>
      <c r="D17" s="108"/>
      <c r="E17" s="108"/>
      <c r="F17" s="223">
        <f t="shared" si="1"/>
      </c>
      <c r="G17" s="117"/>
    </row>
    <row r="18" spans="1:7" ht="17.25" customHeight="1">
      <c r="A18" s="249" t="s">
        <v>34</v>
      </c>
      <c r="B18" s="116"/>
      <c r="C18" s="102"/>
      <c r="D18" s="108"/>
      <c r="E18" s="108"/>
      <c r="F18" s="223">
        <f t="shared" si="1"/>
      </c>
      <c r="G18" s="117"/>
    </row>
    <row r="19" spans="1:7" ht="17.25" customHeight="1">
      <c r="A19" s="249" t="s">
        <v>34</v>
      </c>
      <c r="B19" s="116"/>
      <c r="C19" s="102"/>
      <c r="D19" s="108"/>
      <c r="E19" s="108"/>
      <c r="F19" s="223">
        <f t="shared" si="1"/>
      </c>
      <c r="G19" s="117"/>
    </row>
    <row r="20" spans="1:7" ht="17.25" customHeight="1">
      <c r="A20" s="249" t="s">
        <v>34</v>
      </c>
      <c r="B20" s="116"/>
      <c r="C20" s="102"/>
      <c r="D20" s="108"/>
      <c r="E20" s="108"/>
      <c r="F20" s="223">
        <f t="shared" si="1"/>
      </c>
      <c r="G20" s="117"/>
    </row>
    <row r="21" spans="1:7" ht="17.25" customHeight="1">
      <c r="A21" s="249" t="s">
        <v>34</v>
      </c>
      <c r="B21" s="116"/>
      <c r="C21" s="102"/>
      <c r="D21" s="108"/>
      <c r="E21" s="108"/>
      <c r="F21" s="223">
        <f t="shared" si="1"/>
      </c>
      <c r="G21" s="117"/>
    </row>
    <row r="22" spans="1:7" ht="17.25" customHeight="1">
      <c r="A22" s="249" t="s">
        <v>34</v>
      </c>
      <c r="B22" s="116"/>
      <c r="C22" s="102"/>
      <c r="D22" s="108"/>
      <c r="E22" s="108"/>
      <c r="F22" s="223">
        <f t="shared" si="1"/>
      </c>
      <c r="G22" s="117"/>
    </row>
    <row r="23" spans="1:7" ht="17.25" customHeight="1">
      <c r="A23" s="249" t="s">
        <v>34</v>
      </c>
      <c r="B23" s="116"/>
      <c r="C23" s="102"/>
      <c r="D23" s="108"/>
      <c r="E23" s="108"/>
      <c r="F23" s="223">
        <f t="shared" si="1"/>
      </c>
      <c r="G23" s="117"/>
    </row>
    <row r="24" spans="1:7" ht="17.25" customHeight="1">
      <c r="A24" s="249" t="s">
        <v>34</v>
      </c>
      <c r="B24" s="116"/>
      <c r="C24" s="102"/>
      <c r="D24" s="108"/>
      <c r="E24" s="108"/>
      <c r="F24" s="223">
        <f t="shared" si="1"/>
      </c>
      <c r="G24" s="117"/>
    </row>
    <row r="25" spans="1:7" ht="17.25" customHeight="1">
      <c r="A25" s="249" t="s">
        <v>34</v>
      </c>
      <c r="B25" s="116"/>
      <c r="C25" s="102"/>
      <c r="D25" s="108"/>
      <c r="E25" s="108"/>
      <c r="F25" s="223">
        <f t="shared" si="1"/>
      </c>
      <c r="G25" s="117"/>
    </row>
    <row r="26" spans="1:7" ht="17.25" customHeight="1">
      <c r="A26" s="249" t="s">
        <v>34</v>
      </c>
      <c r="B26" s="116"/>
      <c r="C26" s="102"/>
      <c r="D26" s="108"/>
      <c r="E26" s="108"/>
      <c r="F26" s="223">
        <f aca="true" t="shared" si="2" ref="F26:F36">IF(E26&lt;&gt;"",D26-E26,"")</f>
      </c>
      <c r="G26" s="117"/>
    </row>
    <row r="27" spans="1:7" ht="17.25" customHeight="1">
      <c r="A27" s="249" t="s">
        <v>34</v>
      </c>
      <c r="B27" s="116"/>
      <c r="C27" s="102"/>
      <c r="D27" s="108"/>
      <c r="E27" s="108"/>
      <c r="F27" s="223">
        <f t="shared" si="2"/>
      </c>
      <c r="G27" s="117"/>
    </row>
    <row r="28" spans="1:7" ht="17.25" customHeight="1">
      <c r="A28" s="249" t="s">
        <v>34</v>
      </c>
      <c r="B28" s="116"/>
      <c r="C28" s="102"/>
      <c r="D28" s="108"/>
      <c r="E28" s="108"/>
      <c r="F28" s="223">
        <f t="shared" si="2"/>
      </c>
      <c r="G28" s="117"/>
    </row>
    <row r="29" spans="1:7" ht="17.25" customHeight="1">
      <c r="A29" s="249" t="s">
        <v>34</v>
      </c>
      <c r="B29" s="116"/>
      <c r="C29" s="102"/>
      <c r="D29" s="108"/>
      <c r="E29" s="108"/>
      <c r="F29" s="223">
        <f t="shared" si="2"/>
      </c>
      <c r="G29" s="117"/>
    </row>
    <row r="30" spans="1:7" ht="17.25" customHeight="1">
      <c r="A30" s="249" t="s">
        <v>34</v>
      </c>
      <c r="B30" s="116"/>
      <c r="C30" s="102"/>
      <c r="D30" s="108"/>
      <c r="E30" s="108"/>
      <c r="F30" s="223">
        <f t="shared" si="2"/>
      </c>
      <c r="G30" s="117"/>
    </row>
    <row r="31" spans="1:7" ht="17.25" customHeight="1">
      <c r="A31" s="249" t="s">
        <v>34</v>
      </c>
      <c r="B31" s="116"/>
      <c r="C31" s="102"/>
      <c r="D31" s="108"/>
      <c r="E31" s="108"/>
      <c r="F31" s="223">
        <f t="shared" si="2"/>
      </c>
      <c r="G31" s="117"/>
    </row>
    <row r="32" spans="1:7" ht="17.25" customHeight="1">
      <c r="A32" s="249" t="s">
        <v>34</v>
      </c>
      <c r="B32" s="116"/>
      <c r="C32" s="102"/>
      <c r="D32" s="108"/>
      <c r="E32" s="108"/>
      <c r="F32" s="223">
        <f t="shared" si="2"/>
      </c>
      <c r="G32" s="117"/>
    </row>
    <row r="33" spans="1:7" ht="17.25" customHeight="1">
      <c r="A33" s="249" t="s">
        <v>34</v>
      </c>
      <c r="B33" s="116"/>
      <c r="C33" s="102"/>
      <c r="D33" s="108"/>
      <c r="E33" s="108"/>
      <c r="F33" s="223">
        <f t="shared" si="2"/>
      </c>
      <c r="G33" s="117"/>
    </row>
    <row r="34" spans="1:7" ht="17.25" customHeight="1">
      <c r="A34" s="249" t="s">
        <v>34</v>
      </c>
      <c r="B34" s="116"/>
      <c r="C34" s="102"/>
      <c r="D34" s="108"/>
      <c r="E34" s="108"/>
      <c r="F34" s="223">
        <f t="shared" si="2"/>
      </c>
      <c r="G34" s="117"/>
    </row>
    <row r="35" spans="1:7" ht="17.25" customHeight="1">
      <c r="A35" s="249" t="s">
        <v>34</v>
      </c>
      <c r="B35" s="116"/>
      <c r="C35" s="102"/>
      <c r="D35" s="108"/>
      <c r="E35" s="108"/>
      <c r="F35" s="223">
        <f t="shared" si="2"/>
      </c>
      <c r="G35" s="117"/>
    </row>
    <row r="36" spans="1:7" ht="17.25" customHeight="1">
      <c r="A36" s="249" t="s">
        <v>34</v>
      </c>
      <c r="B36" s="116"/>
      <c r="C36" s="102"/>
      <c r="D36" s="108"/>
      <c r="E36" s="108"/>
      <c r="F36" s="223">
        <f t="shared" si="2"/>
      </c>
      <c r="G36" s="117"/>
    </row>
    <row r="37" spans="1:7" ht="17.25" customHeight="1">
      <c r="A37" s="249" t="s">
        <v>34</v>
      </c>
      <c r="B37" s="116"/>
      <c r="C37" s="102"/>
      <c r="D37" s="108"/>
      <c r="E37" s="108"/>
      <c r="F37" s="223">
        <f t="shared" si="1"/>
      </c>
      <c r="G37" s="117"/>
    </row>
    <row r="38" spans="1:7" ht="17.25" customHeight="1">
      <c r="A38" s="249" t="s">
        <v>34</v>
      </c>
      <c r="B38" s="118" t="s">
        <v>35</v>
      </c>
      <c r="C38" s="110"/>
      <c r="D38" s="110"/>
      <c r="E38" s="108"/>
      <c r="F38" s="223">
        <f aca="true" t="shared" si="3" ref="F38:F51">IF(E38&lt;&gt;"",D38-E38,"")</f>
      </c>
      <c r="G38" s="119"/>
    </row>
    <row r="39" spans="1:7" ht="17.25" customHeight="1">
      <c r="A39" s="249" t="s">
        <v>34</v>
      </c>
      <c r="B39" s="118"/>
      <c r="C39" s="110"/>
      <c r="D39" s="110"/>
      <c r="E39" s="108"/>
      <c r="F39" s="223">
        <f t="shared" si="3"/>
      </c>
      <c r="G39" s="120"/>
    </row>
    <row r="40" spans="1:7" ht="17.25" customHeight="1">
      <c r="A40" s="249" t="s">
        <v>34</v>
      </c>
      <c r="B40" s="118"/>
      <c r="C40" s="110"/>
      <c r="D40" s="110"/>
      <c r="E40" s="108"/>
      <c r="F40" s="223">
        <f t="shared" si="3"/>
      </c>
      <c r="G40" s="120"/>
    </row>
    <row r="41" spans="1:7" ht="17.25" customHeight="1">
      <c r="A41" s="249" t="s">
        <v>34</v>
      </c>
      <c r="B41" s="118"/>
      <c r="C41" s="110"/>
      <c r="D41" s="110"/>
      <c r="E41" s="108"/>
      <c r="F41" s="223">
        <f t="shared" si="3"/>
      </c>
      <c r="G41" s="120"/>
    </row>
    <row r="42" spans="1:7" ht="17.25" customHeight="1">
      <c r="A42" s="249" t="s">
        <v>34</v>
      </c>
      <c r="B42" s="118"/>
      <c r="C42" s="110"/>
      <c r="D42" s="110"/>
      <c r="E42" s="108"/>
      <c r="F42" s="223">
        <f t="shared" si="3"/>
      </c>
      <c r="G42" s="120"/>
    </row>
    <row r="43" spans="1:7" ht="17.25" customHeight="1">
      <c r="A43" s="249" t="s">
        <v>34</v>
      </c>
      <c r="B43" s="118"/>
      <c r="C43" s="110"/>
      <c r="D43" s="110"/>
      <c r="E43" s="108"/>
      <c r="F43" s="223">
        <f t="shared" si="3"/>
      </c>
      <c r="G43" s="120"/>
    </row>
    <row r="44" spans="1:8" ht="17.25" customHeight="1">
      <c r="A44" s="249" t="s">
        <v>34</v>
      </c>
      <c r="B44" s="118"/>
      <c r="C44" s="110"/>
      <c r="D44" s="110"/>
      <c r="E44" s="108"/>
      <c r="F44" s="223">
        <f t="shared" si="3"/>
      </c>
      <c r="G44" s="120"/>
      <c r="H44" s="50"/>
    </row>
    <row r="45" spans="1:8" ht="17.25" customHeight="1">
      <c r="A45" s="249" t="s">
        <v>34</v>
      </c>
      <c r="B45" s="118"/>
      <c r="C45" s="110"/>
      <c r="D45" s="110"/>
      <c r="E45" s="108"/>
      <c r="F45" s="223">
        <f>IF(E45&lt;&gt;"",D45-E45,"")</f>
      </c>
      <c r="G45" s="120"/>
      <c r="H45" s="50"/>
    </row>
    <row r="46" spans="1:8" ht="17.25" customHeight="1">
      <c r="A46" s="249" t="s">
        <v>34</v>
      </c>
      <c r="B46" s="118"/>
      <c r="C46" s="110"/>
      <c r="D46" s="110"/>
      <c r="E46" s="108"/>
      <c r="F46" s="223">
        <f t="shared" si="3"/>
      </c>
      <c r="G46" s="120"/>
      <c r="H46" s="50"/>
    </row>
    <row r="47" spans="1:7" ht="17.25" customHeight="1">
      <c r="A47" s="249" t="s">
        <v>34</v>
      </c>
      <c r="B47" s="118"/>
      <c r="C47" s="110"/>
      <c r="D47" s="110"/>
      <c r="E47" s="108"/>
      <c r="F47" s="223">
        <f t="shared" si="3"/>
      </c>
      <c r="G47" s="119"/>
    </row>
    <row r="48" spans="1:7" ht="17.25" customHeight="1">
      <c r="A48" s="249" t="s">
        <v>34</v>
      </c>
      <c r="B48" s="118"/>
      <c r="C48" s="110"/>
      <c r="D48" s="110"/>
      <c r="E48" s="108"/>
      <c r="F48" s="223">
        <f t="shared" si="3"/>
      </c>
      <c r="G48" s="119"/>
    </row>
    <row r="49" spans="1:7" ht="17.25" customHeight="1">
      <c r="A49" s="249" t="s">
        <v>34</v>
      </c>
      <c r="B49" s="118"/>
      <c r="C49" s="110"/>
      <c r="D49" s="110"/>
      <c r="E49" s="108"/>
      <c r="F49" s="223">
        <f t="shared" si="3"/>
      </c>
      <c r="G49" s="119"/>
    </row>
    <row r="50" spans="1:7" ht="17.25" customHeight="1">
      <c r="A50" s="249" t="s">
        <v>34</v>
      </c>
      <c r="B50" s="118"/>
      <c r="C50" s="110"/>
      <c r="D50" s="110"/>
      <c r="E50" s="110"/>
      <c r="F50" s="223">
        <f t="shared" si="3"/>
      </c>
      <c r="G50" s="119"/>
    </row>
    <row r="51" spans="1:7" ht="17.25" customHeight="1" thickBot="1">
      <c r="A51" s="258" t="s">
        <v>169</v>
      </c>
      <c r="B51" s="122"/>
      <c r="C51" s="121"/>
      <c r="D51" s="131"/>
      <c r="E51" s="131"/>
      <c r="F51" s="225">
        <f t="shared" si="3"/>
      </c>
      <c r="G51" s="123"/>
    </row>
    <row r="52" spans="1:7" ht="17.25" customHeight="1" thickBot="1">
      <c r="A52" s="259"/>
      <c r="B52" s="260"/>
      <c r="C52" s="261" t="s">
        <v>23</v>
      </c>
      <c r="D52" s="262">
        <f>SUM(D8:D51)</f>
        <v>80000</v>
      </c>
      <c r="E52" s="263">
        <f>SUM(E8:E51)</f>
        <v>80000</v>
      </c>
      <c r="F52" s="264">
        <f>SUM(F8:F51)</f>
        <v>0</v>
      </c>
      <c r="G52" s="265"/>
    </row>
  </sheetData>
  <sheetProtection/>
  <printOptions horizontalCentered="1"/>
  <pageMargins left="0.7086614173228347" right="0.7086614173228347" top="0.7480314960629921" bottom="0.7480314960629921" header="0.31496062992125984" footer="0.5118110236220472"/>
  <pageSetup horizontalDpi="300" verticalDpi="300" orientation="portrait" paperSize="9" r:id="rId4"/>
  <headerFooter alignWithMargins="0">
    <oddHeader>&amp;L&amp;18 ５．交流費明細書</oddHeader>
  </headerFooter>
  <drawing r:id="rId3"/>
  <legacyDrawing r:id="rId2"/>
</worksheet>
</file>

<file path=xl/worksheets/sheet9.xml><?xml version="1.0" encoding="utf-8"?>
<worksheet xmlns="http://schemas.openxmlformats.org/spreadsheetml/2006/main" xmlns:r="http://schemas.openxmlformats.org/officeDocument/2006/relationships">
  <dimension ref="A1:H50"/>
  <sheetViews>
    <sheetView zoomScalePageLayoutView="0" workbookViewId="0" topLeftCell="A10">
      <selection activeCell="D11" sqref="D11"/>
    </sheetView>
  </sheetViews>
  <sheetFormatPr defaultColWidth="9.00390625" defaultRowHeight="25.5" customHeight="1"/>
  <cols>
    <col min="1" max="1" width="6.375" style="47" customWidth="1"/>
    <col min="2" max="2" width="11.00390625" style="47" customWidth="1"/>
    <col min="3" max="3" width="23.125" style="47" customWidth="1"/>
    <col min="4" max="6" width="11.00390625" style="47" customWidth="1"/>
    <col min="7" max="7" width="15.00390625" style="51" customWidth="1"/>
    <col min="8" max="16384" width="9.00390625" style="47" customWidth="1"/>
  </cols>
  <sheetData>
    <row r="1" spans="1:3" ht="17.25" customHeight="1">
      <c r="A1" t="s">
        <v>159</v>
      </c>
      <c r="B1"/>
      <c r="C1"/>
    </row>
    <row r="2" spans="1:3" ht="16.5" customHeight="1">
      <c r="A2" s="214"/>
      <c r="B2" s="214" t="s">
        <v>160</v>
      </c>
      <c r="C2" s="214"/>
    </row>
    <row r="3" ht="15" customHeight="1">
      <c r="B3" s="216" t="s">
        <v>161</v>
      </c>
    </row>
    <row r="4" ht="12.75" customHeight="1"/>
    <row r="5" spans="1:7" ht="17.25" customHeight="1">
      <c r="A5" s="257" t="s">
        <v>26</v>
      </c>
      <c r="B5" s="257" t="s">
        <v>37</v>
      </c>
      <c r="C5" s="257" t="s">
        <v>38</v>
      </c>
      <c r="D5" s="255" t="s">
        <v>39</v>
      </c>
      <c r="E5" s="255" t="s">
        <v>40</v>
      </c>
      <c r="F5" s="255" t="s">
        <v>41</v>
      </c>
      <c r="G5" s="229" t="s">
        <v>42</v>
      </c>
    </row>
    <row r="6" spans="1:7" ht="17.25" customHeight="1">
      <c r="A6" s="248" t="s">
        <v>35</v>
      </c>
      <c r="B6" s="105"/>
      <c r="C6" s="105" t="s">
        <v>174</v>
      </c>
      <c r="D6" s="106">
        <v>120000</v>
      </c>
      <c r="E6" s="106">
        <v>100000</v>
      </c>
      <c r="F6" s="221">
        <f>IF(E6&lt;&gt;"",D6-E6,"")</f>
        <v>20000</v>
      </c>
      <c r="G6" s="124"/>
    </row>
    <row r="7" spans="1:8" ht="17.25" customHeight="1">
      <c r="A7" s="249" t="s">
        <v>35</v>
      </c>
      <c r="B7" s="107"/>
      <c r="C7" s="107"/>
      <c r="D7" s="108"/>
      <c r="E7" s="108"/>
      <c r="F7" s="222">
        <f aca="true" t="shared" si="0" ref="F7:F48">IF(E7&lt;&gt;"",D7-E7,"")</f>
      </c>
      <c r="G7" s="126"/>
      <c r="H7" s="52"/>
    </row>
    <row r="8" spans="1:7" ht="17.25" customHeight="1">
      <c r="A8" s="249" t="s">
        <v>35</v>
      </c>
      <c r="B8" s="107"/>
      <c r="C8" s="107"/>
      <c r="D8" s="108"/>
      <c r="E8" s="108"/>
      <c r="F8" s="222">
        <f t="shared" si="0"/>
      </c>
      <c r="G8" s="126"/>
    </row>
    <row r="9" spans="1:8" ht="17.25" customHeight="1">
      <c r="A9" s="249" t="s">
        <v>35</v>
      </c>
      <c r="B9" s="107"/>
      <c r="C9" s="107"/>
      <c r="D9" s="108"/>
      <c r="E9" s="108"/>
      <c r="F9" s="222">
        <f t="shared" si="0"/>
      </c>
      <c r="G9" s="126"/>
      <c r="H9" s="52"/>
    </row>
    <row r="10" spans="1:8" ht="17.25" customHeight="1">
      <c r="A10" s="249" t="s">
        <v>35</v>
      </c>
      <c r="B10" s="107"/>
      <c r="C10" s="107"/>
      <c r="D10" s="108"/>
      <c r="E10" s="108"/>
      <c r="F10" s="223">
        <f t="shared" si="0"/>
      </c>
      <c r="G10" s="126"/>
      <c r="H10" s="48"/>
    </row>
    <row r="11" spans="1:8" ht="17.25" customHeight="1">
      <c r="A11" s="249" t="s">
        <v>35</v>
      </c>
      <c r="B11" s="107"/>
      <c r="C11" s="107"/>
      <c r="D11" s="108"/>
      <c r="E11" s="108"/>
      <c r="F11" s="223">
        <f t="shared" si="0"/>
      </c>
      <c r="G11" s="126"/>
      <c r="H11" s="48"/>
    </row>
    <row r="12" spans="1:8" ht="17.25" customHeight="1">
      <c r="A12" s="249" t="s">
        <v>35</v>
      </c>
      <c r="B12" s="107"/>
      <c r="C12" s="107"/>
      <c r="D12" s="108"/>
      <c r="E12" s="108"/>
      <c r="F12" s="223">
        <f t="shared" si="0"/>
      </c>
      <c r="G12" s="126"/>
      <c r="H12" s="48"/>
    </row>
    <row r="13" spans="1:7" ht="17.25" customHeight="1">
      <c r="A13" s="249" t="s">
        <v>35</v>
      </c>
      <c r="B13" s="125"/>
      <c r="C13" s="125"/>
      <c r="D13" s="108"/>
      <c r="E13" s="108"/>
      <c r="F13" s="223">
        <f t="shared" si="0"/>
      </c>
      <c r="G13" s="127"/>
    </row>
    <row r="14" spans="1:7" ht="17.25" customHeight="1">
      <c r="A14" s="249" t="s">
        <v>35</v>
      </c>
      <c r="B14" s="125"/>
      <c r="C14" s="125"/>
      <c r="D14" s="108"/>
      <c r="E14" s="108"/>
      <c r="F14" s="223">
        <f aca="true" t="shared" si="1" ref="F14:F25">IF(E14&lt;&gt;"",D14-E14,"")</f>
      </c>
      <c r="G14" s="127"/>
    </row>
    <row r="15" spans="1:7" ht="17.25" customHeight="1">
      <c r="A15" s="249" t="s">
        <v>35</v>
      </c>
      <c r="B15" s="125"/>
      <c r="C15" s="125"/>
      <c r="D15" s="108"/>
      <c r="E15" s="108"/>
      <c r="F15" s="223">
        <f t="shared" si="1"/>
      </c>
      <c r="G15" s="127"/>
    </row>
    <row r="16" spans="1:7" ht="17.25" customHeight="1">
      <c r="A16" s="249" t="s">
        <v>35</v>
      </c>
      <c r="B16" s="125"/>
      <c r="C16" s="125"/>
      <c r="D16" s="108"/>
      <c r="E16" s="108"/>
      <c r="F16" s="223">
        <f t="shared" si="1"/>
      </c>
      <c r="G16" s="127"/>
    </row>
    <row r="17" spans="1:7" ht="17.25" customHeight="1">
      <c r="A17" s="249" t="s">
        <v>35</v>
      </c>
      <c r="B17" s="125"/>
      <c r="C17" s="125"/>
      <c r="D17" s="108"/>
      <c r="E17" s="108"/>
      <c r="F17" s="223">
        <f t="shared" si="1"/>
      </c>
      <c r="G17" s="127"/>
    </row>
    <row r="18" spans="1:7" ht="17.25" customHeight="1">
      <c r="A18" s="249" t="s">
        <v>35</v>
      </c>
      <c r="B18" s="125"/>
      <c r="C18" s="125"/>
      <c r="D18" s="108"/>
      <c r="E18" s="108"/>
      <c r="F18" s="223">
        <f t="shared" si="1"/>
      </c>
      <c r="G18" s="127"/>
    </row>
    <row r="19" spans="1:7" ht="17.25" customHeight="1">
      <c r="A19" s="249" t="s">
        <v>35</v>
      </c>
      <c r="B19" s="125"/>
      <c r="C19" s="125"/>
      <c r="D19" s="108"/>
      <c r="E19" s="108"/>
      <c r="F19" s="223">
        <f t="shared" si="1"/>
      </c>
      <c r="G19" s="127"/>
    </row>
    <row r="20" spans="1:7" ht="17.25" customHeight="1">
      <c r="A20" s="249" t="s">
        <v>35</v>
      </c>
      <c r="B20" s="125"/>
      <c r="C20" s="125"/>
      <c r="D20" s="108"/>
      <c r="E20" s="108"/>
      <c r="F20" s="223">
        <f t="shared" si="1"/>
      </c>
      <c r="G20" s="127"/>
    </row>
    <row r="21" spans="1:7" ht="17.25" customHeight="1">
      <c r="A21" s="249" t="s">
        <v>35</v>
      </c>
      <c r="B21" s="125"/>
      <c r="C21" s="125"/>
      <c r="D21" s="108"/>
      <c r="E21" s="108"/>
      <c r="F21" s="223">
        <f t="shared" si="1"/>
      </c>
      <c r="G21" s="127"/>
    </row>
    <row r="22" spans="1:7" ht="17.25" customHeight="1">
      <c r="A22" s="249" t="s">
        <v>35</v>
      </c>
      <c r="B22" s="125"/>
      <c r="C22" s="125"/>
      <c r="D22" s="108"/>
      <c r="E22" s="108"/>
      <c r="F22" s="223">
        <f t="shared" si="1"/>
      </c>
      <c r="G22" s="127"/>
    </row>
    <row r="23" spans="1:7" ht="17.25" customHeight="1">
      <c r="A23" s="249" t="s">
        <v>35</v>
      </c>
      <c r="B23" s="125"/>
      <c r="C23" s="125"/>
      <c r="D23" s="108"/>
      <c r="E23" s="108"/>
      <c r="F23" s="223">
        <f t="shared" si="1"/>
      </c>
      <c r="G23" s="127"/>
    </row>
    <row r="24" spans="1:7" ht="17.25" customHeight="1">
      <c r="A24" s="249" t="s">
        <v>35</v>
      </c>
      <c r="B24" s="125"/>
      <c r="C24" s="125"/>
      <c r="D24" s="108"/>
      <c r="E24" s="108"/>
      <c r="F24" s="223">
        <f t="shared" si="1"/>
      </c>
      <c r="G24" s="127"/>
    </row>
    <row r="25" spans="1:7" ht="17.25" customHeight="1">
      <c r="A25" s="249" t="s">
        <v>35</v>
      </c>
      <c r="B25" s="125"/>
      <c r="C25" s="125"/>
      <c r="D25" s="108"/>
      <c r="E25" s="108"/>
      <c r="F25" s="223">
        <f t="shared" si="1"/>
      </c>
      <c r="G25" s="127"/>
    </row>
    <row r="26" spans="1:7" ht="17.25" customHeight="1">
      <c r="A26" s="249" t="s">
        <v>35</v>
      </c>
      <c r="B26" s="125"/>
      <c r="C26" s="125"/>
      <c r="D26" s="108"/>
      <c r="E26" s="108"/>
      <c r="F26" s="223">
        <f aca="true" t="shared" si="2" ref="F26:F32">IF(E26&lt;&gt;"",D26-E26,"")</f>
      </c>
      <c r="G26" s="127"/>
    </row>
    <row r="27" spans="1:7" ht="17.25" customHeight="1">
      <c r="A27" s="249" t="s">
        <v>35</v>
      </c>
      <c r="B27" s="125"/>
      <c r="C27" s="125"/>
      <c r="D27" s="108"/>
      <c r="E27" s="108"/>
      <c r="F27" s="223">
        <f t="shared" si="2"/>
      </c>
      <c r="G27" s="127"/>
    </row>
    <row r="28" spans="1:7" ht="17.25" customHeight="1">
      <c r="A28" s="249" t="s">
        <v>35</v>
      </c>
      <c r="B28" s="125"/>
      <c r="C28" s="125"/>
      <c r="D28" s="108"/>
      <c r="E28" s="108"/>
      <c r="F28" s="223">
        <f t="shared" si="2"/>
      </c>
      <c r="G28" s="127"/>
    </row>
    <row r="29" spans="1:7" ht="17.25" customHeight="1">
      <c r="A29" s="249" t="s">
        <v>35</v>
      </c>
      <c r="B29" s="125"/>
      <c r="C29" s="125"/>
      <c r="D29" s="108"/>
      <c r="E29" s="108"/>
      <c r="F29" s="223">
        <f t="shared" si="2"/>
      </c>
      <c r="G29" s="127"/>
    </row>
    <row r="30" spans="1:7" ht="17.25" customHeight="1">
      <c r="A30" s="249" t="s">
        <v>35</v>
      </c>
      <c r="B30" s="125"/>
      <c r="C30" s="125"/>
      <c r="D30" s="108"/>
      <c r="E30" s="108"/>
      <c r="F30" s="223">
        <f t="shared" si="2"/>
      </c>
      <c r="G30" s="127"/>
    </row>
    <row r="31" spans="1:7" ht="17.25" customHeight="1">
      <c r="A31" s="249" t="s">
        <v>35</v>
      </c>
      <c r="B31" s="125"/>
      <c r="C31" s="125"/>
      <c r="D31" s="108"/>
      <c r="E31" s="108"/>
      <c r="F31" s="223">
        <f t="shared" si="2"/>
      </c>
      <c r="G31" s="127"/>
    </row>
    <row r="32" spans="1:7" ht="17.25" customHeight="1">
      <c r="A32" s="249" t="s">
        <v>35</v>
      </c>
      <c r="B32" s="125"/>
      <c r="C32" s="125"/>
      <c r="D32" s="108"/>
      <c r="E32" s="108"/>
      <c r="F32" s="223">
        <f t="shared" si="2"/>
      </c>
      <c r="G32" s="127"/>
    </row>
    <row r="33" spans="1:7" ht="17.25" customHeight="1">
      <c r="A33" s="249" t="s">
        <v>35</v>
      </c>
      <c r="B33" s="125"/>
      <c r="C33" s="125"/>
      <c r="D33" s="108"/>
      <c r="E33" s="108"/>
      <c r="F33" s="223">
        <f t="shared" si="0"/>
      </c>
      <c r="G33" s="109"/>
    </row>
    <row r="34" spans="1:7" ht="17.25" customHeight="1">
      <c r="A34" s="249" t="s">
        <v>35</v>
      </c>
      <c r="B34" s="125"/>
      <c r="C34" s="125"/>
      <c r="D34" s="108"/>
      <c r="E34" s="108"/>
      <c r="F34" s="223">
        <f t="shared" si="0"/>
      </c>
      <c r="G34" s="127"/>
    </row>
    <row r="35" spans="1:7" ht="17.25" customHeight="1">
      <c r="A35" s="249" t="s">
        <v>35</v>
      </c>
      <c r="B35" s="125"/>
      <c r="C35" s="107"/>
      <c r="D35" s="108"/>
      <c r="E35" s="108"/>
      <c r="F35" s="223">
        <f t="shared" si="0"/>
      </c>
      <c r="G35" s="126"/>
    </row>
    <row r="36" spans="1:8" ht="17.25" customHeight="1">
      <c r="A36" s="249" t="s">
        <v>35</v>
      </c>
      <c r="B36" s="107"/>
      <c r="C36" s="107"/>
      <c r="D36" s="108"/>
      <c r="E36" s="108"/>
      <c r="F36" s="223">
        <f t="shared" si="0"/>
      </c>
      <c r="G36" s="126"/>
      <c r="H36" s="48"/>
    </row>
    <row r="37" spans="1:7" ht="17.25" customHeight="1">
      <c r="A37" s="249" t="s">
        <v>35</v>
      </c>
      <c r="B37" s="125"/>
      <c r="C37" s="125"/>
      <c r="D37" s="108"/>
      <c r="E37" s="125"/>
      <c r="F37" s="223">
        <f t="shared" si="0"/>
      </c>
      <c r="G37" s="127"/>
    </row>
    <row r="38" spans="1:8" ht="17.25" customHeight="1">
      <c r="A38" s="249" t="s">
        <v>35</v>
      </c>
      <c r="B38" s="107"/>
      <c r="C38" s="107"/>
      <c r="D38" s="108"/>
      <c r="E38" s="108"/>
      <c r="F38" s="223">
        <f t="shared" si="0"/>
      </c>
      <c r="G38" s="126"/>
      <c r="H38" s="48"/>
    </row>
    <row r="39" spans="1:8" ht="17.25" customHeight="1">
      <c r="A39" s="249" t="s">
        <v>35</v>
      </c>
      <c r="B39" s="125"/>
      <c r="C39" s="125"/>
      <c r="D39" s="125"/>
      <c r="E39" s="125"/>
      <c r="F39" s="223">
        <f t="shared" si="0"/>
      </c>
      <c r="G39" s="109"/>
      <c r="H39" s="48"/>
    </row>
    <row r="40" spans="1:7" ht="17.25" customHeight="1">
      <c r="A40" s="249" t="s">
        <v>35</v>
      </c>
      <c r="B40" s="125"/>
      <c r="C40" s="125"/>
      <c r="D40" s="108"/>
      <c r="E40" s="125"/>
      <c r="F40" s="223">
        <f t="shared" si="0"/>
      </c>
      <c r="G40" s="127"/>
    </row>
    <row r="41" spans="1:7" ht="17.25" customHeight="1">
      <c r="A41" s="249" t="s">
        <v>35</v>
      </c>
      <c r="B41" s="125"/>
      <c r="C41" s="125"/>
      <c r="D41" s="108"/>
      <c r="E41" s="125"/>
      <c r="F41" s="223">
        <f t="shared" si="0"/>
      </c>
      <c r="G41" s="127"/>
    </row>
    <row r="42" spans="1:7" ht="17.25" customHeight="1">
      <c r="A42" s="249" t="s">
        <v>35</v>
      </c>
      <c r="B42" s="125"/>
      <c r="C42" s="125"/>
      <c r="D42" s="108"/>
      <c r="E42" s="125"/>
      <c r="F42" s="223">
        <f t="shared" si="0"/>
      </c>
      <c r="G42" s="127"/>
    </row>
    <row r="43" spans="1:7" ht="17.25" customHeight="1">
      <c r="A43" s="249" t="s">
        <v>35</v>
      </c>
      <c r="B43" s="125"/>
      <c r="C43" s="125"/>
      <c r="D43" s="108"/>
      <c r="E43" s="125"/>
      <c r="F43" s="223">
        <f t="shared" si="0"/>
      </c>
      <c r="G43" s="127"/>
    </row>
    <row r="44" spans="1:7" ht="17.25" customHeight="1">
      <c r="A44" s="249" t="s">
        <v>35</v>
      </c>
      <c r="B44" s="125"/>
      <c r="C44" s="125"/>
      <c r="D44" s="108"/>
      <c r="E44" s="125"/>
      <c r="F44" s="223">
        <f t="shared" si="0"/>
      </c>
      <c r="G44" s="127"/>
    </row>
    <row r="45" spans="1:7" ht="17.25" customHeight="1">
      <c r="A45" s="249" t="s">
        <v>35</v>
      </c>
      <c r="B45" s="125"/>
      <c r="C45" s="125"/>
      <c r="D45" s="108"/>
      <c r="E45" s="125"/>
      <c r="F45" s="223">
        <f t="shared" si="0"/>
      </c>
      <c r="G45" s="127"/>
    </row>
    <row r="46" spans="1:7" ht="17.25" customHeight="1">
      <c r="A46" s="249" t="s">
        <v>35</v>
      </c>
      <c r="B46" s="125"/>
      <c r="C46" s="125"/>
      <c r="D46" s="108"/>
      <c r="E46" s="125"/>
      <c r="F46" s="223">
        <f t="shared" si="0"/>
      </c>
      <c r="G46" s="127"/>
    </row>
    <row r="47" spans="1:7" ht="17.25" customHeight="1">
      <c r="A47" s="249" t="s">
        <v>35</v>
      </c>
      <c r="B47" s="125"/>
      <c r="C47" s="125"/>
      <c r="D47" s="108"/>
      <c r="E47" s="125"/>
      <c r="F47" s="223">
        <f t="shared" si="0"/>
      </c>
      <c r="G47" s="127"/>
    </row>
    <row r="48" spans="1:7" ht="17.25" customHeight="1">
      <c r="A48" s="249" t="s">
        <v>35</v>
      </c>
      <c r="B48" s="125"/>
      <c r="C48" s="125"/>
      <c r="D48" s="108"/>
      <c r="E48" s="125"/>
      <c r="F48" s="223">
        <f t="shared" si="0"/>
      </c>
      <c r="G48" s="127"/>
    </row>
    <row r="49" spans="1:7" ht="17.25" customHeight="1" thickBot="1">
      <c r="A49" s="266" t="s">
        <v>168</v>
      </c>
      <c r="B49" s="128"/>
      <c r="C49" s="128"/>
      <c r="D49" s="132"/>
      <c r="E49" s="133"/>
      <c r="F49" s="225">
        <f>IF(E49&lt;&gt;"",D49-E49,"")</f>
      </c>
      <c r="G49" s="129"/>
    </row>
    <row r="50" spans="1:7" ht="17.25" customHeight="1" thickBot="1">
      <c r="A50" s="267"/>
      <c r="B50" s="259"/>
      <c r="C50" s="261" t="s">
        <v>23</v>
      </c>
      <c r="D50" s="262">
        <f>SUM(D6:D49)</f>
        <v>120000</v>
      </c>
      <c r="E50" s="263">
        <f>SUM(E6:E49)</f>
        <v>100000</v>
      </c>
      <c r="F50" s="263">
        <f>SUM(F6:F49)</f>
        <v>20000</v>
      </c>
      <c r="G50" s="265"/>
    </row>
  </sheetData>
  <sheetProtection/>
  <printOptions horizontalCentered="1"/>
  <pageMargins left="0.7086614173228347" right="0.7086614173228347" top="0.7480314960629921" bottom="0.7480314960629921" header="0.31496062992125984" footer="0.5118110236220472"/>
  <pageSetup horizontalDpi="300" verticalDpi="300" orientation="portrait" paperSize="9" r:id="rId4"/>
  <headerFooter alignWithMargins="0">
    <oddHeader>&amp;L&amp;18 ６．その他明細書</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NYKK</dc:creator>
  <cp:keywords/>
  <dc:description/>
  <cp:lastModifiedBy>NYKK</cp:lastModifiedBy>
  <cp:lastPrinted>2014-09-30T01:55:21Z</cp:lastPrinted>
  <dcterms:created xsi:type="dcterms:W3CDTF">2008-10-15T03:03:52Z</dcterms:created>
  <dcterms:modified xsi:type="dcterms:W3CDTF">2014-09-30T03:53:03Z</dcterms:modified>
  <cp:category/>
  <cp:version/>
  <cp:contentType/>
  <cp:contentStatus/>
</cp:coreProperties>
</file>